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理論価格推定一覧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P9" i="2"/>
  <c r="Z9" i="2" s="1"/>
  <c r="P10" i="2"/>
  <c r="P11" i="2"/>
  <c r="Z11" i="2" s="1"/>
  <c r="P12" i="2"/>
  <c r="P13" i="2"/>
  <c r="F13" i="2" s="1"/>
  <c r="P14" i="2"/>
  <c r="P15" i="2"/>
  <c r="Z15" i="2" s="1"/>
  <c r="P16" i="2"/>
  <c r="P17" i="2"/>
  <c r="Z17" i="2" s="1"/>
  <c r="P18" i="2"/>
  <c r="P19" i="2"/>
  <c r="Z19" i="2" s="1"/>
  <c r="P20" i="2"/>
  <c r="P21" i="2"/>
  <c r="Z21" i="2" s="1"/>
  <c r="P22" i="2"/>
  <c r="P23" i="2"/>
  <c r="Z23" i="2" s="1"/>
  <c r="P24" i="2"/>
  <c r="P25" i="2"/>
  <c r="Z25" i="2" s="1"/>
  <c r="P26" i="2"/>
  <c r="P27" i="2"/>
  <c r="Z27" i="2" s="1"/>
  <c r="P28" i="2"/>
  <c r="P29" i="2"/>
  <c r="F29" i="2" s="1"/>
  <c r="P30" i="2"/>
  <c r="P31" i="2"/>
  <c r="Z31" i="2" s="1"/>
  <c r="P32" i="2"/>
  <c r="P33" i="2"/>
  <c r="Z33" i="2" s="1"/>
  <c r="P34" i="2"/>
  <c r="P35" i="2"/>
  <c r="Z35" i="2" s="1"/>
  <c r="P36" i="2"/>
  <c r="P37" i="2"/>
  <c r="Z37" i="2" s="1"/>
  <c r="P38" i="2"/>
  <c r="P39" i="2"/>
  <c r="Z39" i="2" s="1"/>
  <c r="P40" i="2"/>
  <c r="P41" i="2"/>
  <c r="P42" i="2"/>
  <c r="P43" i="2"/>
  <c r="Z43" i="2" s="1"/>
  <c r="P44" i="2"/>
  <c r="P45" i="2"/>
  <c r="F45" i="2" s="1"/>
  <c r="P46" i="2"/>
  <c r="P47" i="2"/>
  <c r="Z47" i="2" s="1"/>
  <c r="P48" i="2"/>
  <c r="P49" i="2"/>
  <c r="P50" i="2"/>
  <c r="P51" i="2"/>
  <c r="Z51" i="2" s="1"/>
  <c r="P52" i="2"/>
  <c r="P53" i="2"/>
  <c r="P54" i="2"/>
  <c r="P55" i="2"/>
  <c r="Z55" i="2" s="1"/>
  <c r="P56" i="2"/>
  <c r="P57" i="2"/>
  <c r="P58" i="2"/>
  <c r="P59" i="2"/>
  <c r="Z59" i="2" s="1"/>
  <c r="P60" i="2"/>
  <c r="P61" i="2"/>
  <c r="F61" i="2" s="1"/>
  <c r="P62" i="2"/>
  <c r="P63" i="2"/>
  <c r="Z63" i="2" s="1"/>
  <c r="P64" i="2"/>
  <c r="P65" i="2"/>
  <c r="P66" i="2"/>
  <c r="P67" i="2"/>
  <c r="Z67" i="2" s="1"/>
  <c r="P68" i="2"/>
  <c r="P69" i="2"/>
  <c r="P70" i="2"/>
  <c r="P71" i="2"/>
  <c r="Z71" i="2" s="1"/>
  <c r="P72" i="2"/>
  <c r="P73" i="2"/>
  <c r="P74" i="2"/>
  <c r="P75" i="2"/>
  <c r="Z75" i="2" s="1"/>
  <c r="P76" i="2"/>
  <c r="P77" i="2"/>
  <c r="F77" i="2" s="1"/>
  <c r="P78" i="2"/>
  <c r="P79" i="2"/>
  <c r="Z79" i="2" s="1"/>
  <c r="P80" i="2"/>
  <c r="P81" i="2"/>
  <c r="P82" i="2"/>
  <c r="P83" i="2"/>
  <c r="Z83" i="2" s="1"/>
  <c r="P84" i="2"/>
  <c r="P85" i="2"/>
  <c r="P86" i="2"/>
  <c r="P87" i="2"/>
  <c r="Z87" i="2" s="1"/>
  <c r="P88" i="2"/>
  <c r="P89" i="2"/>
  <c r="P90" i="2"/>
  <c r="P91" i="2"/>
  <c r="Z91" i="2" s="1"/>
  <c r="P92" i="2"/>
  <c r="P93" i="2"/>
  <c r="F93" i="2" s="1"/>
  <c r="P94" i="2"/>
  <c r="P95" i="2"/>
  <c r="Z95" i="2" s="1"/>
  <c r="P96" i="2"/>
  <c r="P97" i="2"/>
  <c r="P98" i="2"/>
  <c r="P99" i="2"/>
  <c r="Z99" i="2" s="1"/>
  <c r="P100" i="2"/>
  <c r="P101" i="2"/>
  <c r="P102" i="2"/>
  <c r="P103" i="2"/>
  <c r="Z103" i="2" s="1"/>
  <c r="P104" i="2"/>
  <c r="P105" i="2"/>
  <c r="P106" i="2"/>
  <c r="P107" i="2"/>
  <c r="Z107" i="2" s="1"/>
  <c r="P108" i="2"/>
  <c r="P109" i="2"/>
  <c r="F109" i="2" s="1"/>
  <c r="P110" i="2"/>
  <c r="P111" i="2"/>
  <c r="Z111" i="2" s="1"/>
  <c r="P112" i="2"/>
  <c r="P113" i="2"/>
  <c r="P114" i="2"/>
  <c r="P115" i="2"/>
  <c r="Z115" i="2" s="1"/>
  <c r="P116" i="2"/>
  <c r="P117" i="2"/>
  <c r="P118" i="2"/>
  <c r="P119" i="2"/>
  <c r="Z119" i="2" s="1"/>
  <c r="P120" i="2"/>
  <c r="P121" i="2"/>
  <c r="P122" i="2"/>
  <c r="P123" i="2"/>
  <c r="Z123" i="2" s="1"/>
  <c r="P124" i="2"/>
  <c r="P125" i="2"/>
  <c r="F125" i="2" s="1"/>
  <c r="P126" i="2"/>
  <c r="P127" i="2"/>
  <c r="Z127" i="2" s="1"/>
  <c r="P128" i="2"/>
  <c r="P129" i="2"/>
  <c r="P130" i="2"/>
  <c r="P131" i="2"/>
  <c r="Z131" i="2" s="1"/>
  <c r="P132" i="2"/>
  <c r="P133" i="2"/>
  <c r="P134" i="2"/>
  <c r="P135" i="2"/>
  <c r="Z135" i="2" s="1"/>
  <c r="P136" i="2"/>
  <c r="P137" i="2"/>
  <c r="P138" i="2"/>
  <c r="P139" i="2"/>
  <c r="Z139" i="2" s="1"/>
  <c r="P140" i="2"/>
  <c r="P141" i="2"/>
  <c r="F141" i="2" s="1"/>
  <c r="P142" i="2"/>
  <c r="P143" i="2"/>
  <c r="Z143" i="2" s="1"/>
  <c r="P144" i="2"/>
  <c r="P145" i="2"/>
  <c r="P146" i="2"/>
  <c r="P147" i="2"/>
  <c r="Z147" i="2" s="1"/>
  <c r="P148" i="2"/>
  <c r="P149" i="2"/>
  <c r="P150" i="2"/>
  <c r="Z150" i="2" s="1"/>
  <c r="P151" i="2"/>
  <c r="P152" i="2"/>
  <c r="Z152" i="2" s="1"/>
  <c r="P153" i="2"/>
  <c r="P154" i="2"/>
  <c r="Z154" i="2" s="1"/>
  <c r="P155" i="2"/>
  <c r="P156" i="2"/>
  <c r="Z156" i="2" s="1"/>
  <c r="P157" i="2"/>
  <c r="F157" i="2" s="1"/>
  <c r="P158" i="2"/>
  <c r="Z158" i="2" s="1"/>
  <c r="P159" i="2"/>
  <c r="P160" i="2"/>
  <c r="Z160" i="2" s="1"/>
  <c r="P161" i="2"/>
  <c r="P162" i="2"/>
  <c r="Z162" i="2" s="1"/>
  <c r="P163" i="2"/>
  <c r="P164" i="2"/>
  <c r="Z164" i="2" s="1"/>
  <c r="P165" i="2"/>
  <c r="P166" i="2"/>
  <c r="Z166" i="2" s="1"/>
  <c r="P167" i="2"/>
  <c r="P168" i="2"/>
  <c r="Z168" i="2" s="1"/>
  <c r="P169" i="2"/>
  <c r="P170" i="2"/>
  <c r="Z170" i="2" s="1"/>
  <c r="P171" i="2"/>
  <c r="P172" i="2"/>
  <c r="Z172" i="2" s="1"/>
  <c r="P173" i="2"/>
  <c r="F173" i="2" s="1"/>
  <c r="P174" i="2"/>
  <c r="Z174" i="2" s="1"/>
  <c r="P175" i="2"/>
  <c r="P176" i="2"/>
  <c r="Z176" i="2" s="1"/>
  <c r="P177" i="2"/>
  <c r="P178" i="2"/>
  <c r="Z178" i="2" s="1"/>
  <c r="P179" i="2"/>
  <c r="P180" i="2"/>
  <c r="Z180" i="2" s="1"/>
  <c r="P181" i="2"/>
  <c r="P182" i="2"/>
  <c r="Z182" i="2" s="1"/>
  <c r="P183" i="2"/>
  <c r="F183" i="2" s="1"/>
  <c r="P184" i="2"/>
  <c r="Z184" i="2" s="1"/>
  <c r="P185" i="2"/>
  <c r="P186" i="2"/>
  <c r="Z186" i="2" s="1"/>
  <c r="P187" i="2"/>
  <c r="P188" i="2"/>
  <c r="Z188" i="2" s="1"/>
  <c r="P189" i="2"/>
  <c r="P190" i="2"/>
  <c r="Z190" i="2" s="1"/>
  <c r="P7" i="2"/>
  <c r="F7" i="2" s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7" i="2"/>
  <c r="C2" i="2"/>
  <c r="F31" i="2" l="1"/>
  <c r="G31" i="2" s="1"/>
  <c r="F15" i="2"/>
  <c r="F39" i="2"/>
  <c r="F23" i="2"/>
  <c r="G23" i="2" s="1"/>
  <c r="H23" i="2" s="1"/>
  <c r="J23" i="2" s="1"/>
  <c r="Z29" i="2"/>
  <c r="F186" i="2"/>
  <c r="G186" i="2" s="1"/>
  <c r="H186" i="2" s="1"/>
  <c r="F178" i="2"/>
  <c r="F170" i="2"/>
  <c r="G170" i="2" s="1"/>
  <c r="H170" i="2" s="1"/>
  <c r="F162" i="2"/>
  <c r="G162" i="2" s="1"/>
  <c r="F154" i="2"/>
  <c r="G154" i="2" s="1"/>
  <c r="G39" i="2"/>
  <c r="G173" i="2"/>
  <c r="G157" i="2"/>
  <c r="G141" i="2"/>
  <c r="G125" i="2"/>
  <c r="H125" i="2" s="1"/>
  <c r="G109" i="2"/>
  <c r="H109" i="2" s="1"/>
  <c r="G93" i="2"/>
  <c r="G77" i="2"/>
  <c r="AA75" i="2"/>
  <c r="AA71" i="2"/>
  <c r="AB71" i="2" s="1"/>
  <c r="AC71" i="2" s="1"/>
  <c r="AA67" i="2"/>
  <c r="AA63" i="2"/>
  <c r="AB63" i="2" s="1"/>
  <c r="AC63" i="2" s="1"/>
  <c r="G61" i="2"/>
  <c r="AA59" i="2"/>
  <c r="AB59" i="2" s="1"/>
  <c r="AC59" i="2" s="1"/>
  <c r="AA55" i="2"/>
  <c r="AA51" i="2"/>
  <c r="AB51" i="2" s="1"/>
  <c r="AC51" i="2" s="1"/>
  <c r="AA47" i="2"/>
  <c r="G45" i="2"/>
  <c r="H45" i="2" s="1"/>
  <c r="J45" i="2" s="1"/>
  <c r="AA43" i="2"/>
  <c r="G29" i="2"/>
  <c r="F190" i="2"/>
  <c r="F182" i="2"/>
  <c r="F174" i="2"/>
  <c r="F166" i="2"/>
  <c r="F158" i="2"/>
  <c r="F150" i="2"/>
  <c r="F35" i="2"/>
  <c r="F27" i="2"/>
  <c r="F19" i="2"/>
  <c r="F11" i="2"/>
  <c r="G11" i="2" s="1"/>
  <c r="H11" i="2" s="1"/>
  <c r="J11" i="2" s="1"/>
  <c r="Z13" i="2"/>
  <c r="Z189" i="2"/>
  <c r="F189" i="2"/>
  <c r="G189" i="2" s="1"/>
  <c r="Z187" i="2"/>
  <c r="F187" i="2"/>
  <c r="Z185" i="2"/>
  <c r="AA185" i="2" s="1"/>
  <c r="AB185" i="2" s="1"/>
  <c r="AC185" i="2" s="1"/>
  <c r="F185" i="2"/>
  <c r="G185" i="2" s="1"/>
  <c r="Z181" i="2"/>
  <c r="F181" i="2"/>
  <c r="G181" i="2" s="1"/>
  <c r="Z179" i="2"/>
  <c r="AA179" i="2" s="1"/>
  <c r="AB179" i="2" s="1"/>
  <c r="AC179" i="2" s="1"/>
  <c r="F179" i="2"/>
  <c r="Z177" i="2"/>
  <c r="AA177" i="2" s="1"/>
  <c r="F177" i="2"/>
  <c r="G177" i="2" s="1"/>
  <c r="Z175" i="2"/>
  <c r="AA175" i="2" s="1"/>
  <c r="AB175" i="2" s="1"/>
  <c r="AC175" i="2" s="1"/>
  <c r="F175" i="2"/>
  <c r="Z171" i="2"/>
  <c r="F171" i="2"/>
  <c r="Z169" i="2"/>
  <c r="F169" i="2"/>
  <c r="G169" i="2" s="1"/>
  <c r="Z167" i="2"/>
  <c r="F167" i="2"/>
  <c r="Z165" i="2"/>
  <c r="AA165" i="2" s="1"/>
  <c r="AB165" i="2" s="1"/>
  <c r="AC165" i="2" s="1"/>
  <c r="F165" i="2"/>
  <c r="G165" i="2" s="1"/>
  <c r="Z163" i="2"/>
  <c r="AA163" i="2" s="1"/>
  <c r="F163" i="2"/>
  <c r="G163" i="2" s="1"/>
  <c r="Z161" i="2"/>
  <c r="F161" i="2"/>
  <c r="G161" i="2" s="1"/>
  <c r="Z159" i="2"/>
  <c r="F159" i="2"/>
  <c r="G159" i="2" s="1"/>
  <c r="Z155" i="2"/>
  <c r="F155" i="2"/>
  <c r="G155" i="2" s="1"/>
  <c r="Z151" i="2"/>
  <c r="AA151" i="2" s="1"/>
  <c r="F151" i="2"/>
  <c r="G151" i="2" s="1"/>
  <c r="Z149" i="2"/>
  <c r="AA149" i="2" s="1"/>
  <c r="AB149" i="2" s="1"/>
  <c r="AC149" i="2" s="1"/>
  <c r="F149" i="2"/>
  <c r="G149" i="2" s="1"/>
  <c r="Z145" i="2"/>
  <c r="F145" i="2"/>
  <c r="G145" i="2" s="1"/>
  <c r="Z121" i="2"/>
  <c r="AA121" i="2" s="1"/>
  <c r="F121" i="2"/>
  <c r="G121" i="2" s="1"/>
  <c r="H121" i="2" s="1"/>
  <c r="Z117" i="2"/>
  <c r="AA117" i="2" s="1"/>
  <c r="F117" i="2"/>
  <c r="G117" i="2" s="1"/>
  <c r="H117" i="2" s="1"/>
  <c r="Z113" i="2"/>
  <c r="F113" i="2"/>
  <c r="G113" i="2" s="1"/>
  <c r="H113" i="2" s="1"/>
  <c r="Z85" i="2"/>
  <c r="F85" i="2"/>
  <c r="G85" i="2" s="1"/>
  <c r="Z81" i="2"/>
  <c r="AA81" i="2" s="1"/>
  <c r="AB81" i="2" s="1"/>
  <c r="AD81" i="2" s="1"/>
  <c r="F81" i="2"/>
  <c r="G81" i="2" s="1"/>
  <c r="Z73" i="2"/>
  <c r="F73" i="2"/>
  <c r="G73" i="2" s="1"/>
  <c r="Z65" i="2"/>
  <c r="F65" i="2"/>
  <c r="G65" i="2" s="1"/>
  <c r="Z53" i="2"/>
  <c r="AA53" i="2" s="1"/>
  <c r="F53" i="2"/>
  <c r="G53" i="2" s="1"/>
  <c r="Z49" i="2"/>
  <c r="F49" i="2"/>
  <c r="G49" i="2" s="1"/>
  <c r="F143" i="2"/>
  <c r="G143" i="2" s="1"/>
  <c r="F135" i="2"/>
  <c r="G135" i="2" s="1"/>
  <c r="F127" i="2"/>
  <c r="G127" i="2" s="1"/>
  <c r="F119" i="2"/>
  <c r="G119" i="2" s="1"/>
  <c r="H119" i="2" s="1"/>
  <c r="F111" i="2"/>
  <c r="G111" i="2" s="1"/>
  <c r="H111" i="2" s="1"/>
  <c r="F95" i="2"/>
  <c r="G95" i="2" s="1"/>
  <c r="F87" i="2"/>
  <c r="G87" i="2" s="1"/>
  <c r="H87" i="2" s="1"/>
  <c r="I87" i="2" s="1"/>
  <c r="F79" i="2"/>
  <c r="G79" i="2" s="1"/>
  <c r="F71" i="2"/>
  <c r="G71" i="2" s="1"/>
  <c r="H71" i="2" s="1"/>
  <c r="J71" i="2" s="1"/>
  <c r="F63" i="2"/>
  <c r="G63" i="2" s="1"/>
  <c r="F55" i="2"/>
  <c r="G55" i="2" s="1"/>
  <c r="H55" i="2" s="1"/>
  <c r="J55" i="2" s="1"/>
  <c r="F47" i="2"/>
  <c r="G47" i="2" s="1"/>
  <c r="AA79" i="2"/>
  <c r="AA87" i="2"/>
  <c r="AA95" i="2"/>
  <c r="AB95" i="2" s="1"/>
  <c r="AD95" i="2" s="1"/>
  <c r="AA103" i="2"/>
  <c r="AA111" i="2"/>
  <c r="AA119" i="2"/>
  <c r="AA135" i="2"/>
  <c r="AB135" i="2" s="1"/>
  <c r="AD135" i="2" s="1"/>
  <c r="AA167" i="2"/>
  <c r="Z183" i="2"/>
  <c r="AA183" i="2" s="1"/>
  <c r="AB183" i="2" s="1"/>
  <c r="AC183" i="2" s="1"/>
  <c r="Z157" i="2"/>
  <c r="AA157" i="2" s="1"/>
  <c r="AB157" i="2" s="1"/>
  <c r="AC157" i="2" s="1"/>
  <c r="Z125" i="2"/>
  <c r="Z93" i="2"/>
  <c r="AA93" i="2" s="1"/>
  <c r="AB93" i="2" s="1"/>
  <c r="AD93" i="2" s="1"/>
  <c r="Z61" i="2"/>
  <c r="Z153" i="2"/>
  <c r="F153" i="2"/>
  <c r="G153" i="2" s="1"/>
  <c r="Z137" i="2"/>
  <c r="AA137" i="2" s="1"/>
  <c r="AB137" i="2" s="1"/>
  <c r="AD137" i="2" s="1"/>
  <c r="F137" i="2"/>
  <c r="G137" i="2" s="1"/>
  <c r="Z133" i="2"/>
  <c r="F133" i="2"/>
  <c r="G133" i="2" s="1"/>
  <c r="Z129" i="2"/>
  <c r="AA129" i="2" s="1"/>
  <c r="F129" i="2"/>
  <c r="G129" i="2" s="1"/>
  <c r="Z105" i="2"/>
  <c r="AA105" i="2" s="1"/>
  <c r="F105" i="2"/>
  <c r="G105" i="2" s="1"/>
  <c r="H105" i="2" s="1"/>
  <c r="Z101" i="2"/>
  <c r="F101" i="2"/>
  <c r="G101" i="2" s="1"/>
  <c r="H101" i="2" s="1"/>
  <c r="Z97" i="2"/>
  <c r="AA97" i="2" s="1"/>
  <c r="F97" i="2"/>
  <c r="G97" i="2" s="1"/>
  <c r="H97" i="2" s="1"/>
  <c r="Z89" i="2"/>
  <c r="AA89" i="2" s="1"/>
  <c r="F89" i="2"/>
  <c r="G89" i="2" s="1"/>
  <c r="Z69" i="2"/>
  <c r="AA69" i="2" s="1"/>
  <c r="AB69" i="2" s="1"/>
  <c r="AC69" i="2" s="1"/>
  <c r="F69" i="2"/>
  <c r="G69" i="2" s="1"/>
  <c r="H69" i="2" s="1"/>
  <c r="J69" i="2" s="1"/>
  <c r="Z57" i="2"/>
  <c r="F57" i="2"/>
  <c r="G57" i="2" s="1"/>
  <c r="Z41" i="2"/>
  <c r="AA41" i="2" s="1"/>
  <c r="AB41" i="2" s="1"/>
  <c r="AC41" i="2" s="1"/>
  <c r="F41" i="2"/>
  <c r="G41" i="2" s="1"/>
  <c r="H41" i="2" s="1"/>
  <c r="J41" i="2" s="1"/>
  <c r="F103" i="2"/>
  <c r="G103" i="2" s="1"/>
  <c r="H103" i="2" s="1"/>
  <c r="AA190" i="2"/>
  <c r="AB190" i="2" s="1"/>
  <c r="AD190" i="2" s="1"/>
  <c r="AA188" i="2"/>
  <c r="AA186" i="2"/>
  <c r="AB186" i="2" s="1"/>
  <c r="AD186" i="2" s="1"/>
  <c r="AA184" i="2"/>
  <c r="AA182" i="2"/>
  <c r="AB182" i="2" s="1"/>
  <c r="AD182" i="2" s="1"/>
  <c r="AA180" i="2"/>
  <c r="AA178" i="2"/>
  <c r="AB178" i="2" s="1"/>
  <c r="AD178" i="2" s="1"/>
  <c r="AA176" i="2"/>
  <c r="AA174" i="2"/>
  <c r="AB174" i="2" s="1"/>
  <c r="AD174" i="2" s="1"/>
  <c r="AA172" i="2"/>
  <c r="AA170" i="2"/>
  <c r="AB170" i="2" s="1"/>
  <c r="AD170" i="2" s="1"/>
  <c r="AA168" i="2"/>
  <c r="AA166" i="2"/>
  <c r="AB166" i="2" s="1"/>
  <c r="AD166" i="2" s="1"/>
  <c r="AA164" i="2"/>
  <c r="AA162" i="2"/>
  <c r="AB162" i="2" s="1"/>
  <c r="AD162" i="2" s="1"/>
  <c r="AA160" i="2"/>
  <c r="AA158" i="2"/>
  <c r="AB158" i="2" s="1"/>
  <c r="AD158" i="2" s="1"/>
  <c r="AA156" i="2"/>
  <c r="AA154" i="2"/>
  <c r="AB154" i="2" s="1"/>
  <c r="AD154" i="2" s="1"/>
  <c r="AA152" i="2"/>
  <c r="AA150" i="2"/>
  <c r="AB150" i="2" s="1"/>
  <c r="AD150" i="2" s="1"/>
  <c r="AA189" i="2"/>
  <c r="AB189" i="2" s="1"/>
  <c r="AC189" i="2" s="1"/>
  <c r="AA181" i="2"/>
  <c r="AB181" i="2" s="1"/>
  <c r="AC181" i="2" s="1"/>
  <c r="AA169" i="2"/>
  <c r="AB169" i="2" s="1"/>
  <c r="AC169" i="2" s="1"/>
  <c r="AA161" i="2"/>
  <c r="AB161" i="2" s="1"/>
  <c r="AC161" i="2" s="1"/>
  <c r="AA153" i="2"/>
  <c r="AB153" i="2" s="1"/>
  <c r="AC153" i="2" s="1"/>
  <c r="AA145" i="2"/>
  <c r="AB145" i="2" s="1"/>
  <c r="AD145" i="2" s="1"/>
  <c r="AA133" i="2"/>
  <c r="AA125" i="2"/>
  <c r="AB125" i="2" s="1"/>
  <c r="AD125" i="2" s="1"/>
  <c r="AA187" i="2"/>
  <c r="AA171" i="2"/>
  <c r="AB171" i="2" s="1"/>
  <c r="AC171" i="2" s="1"/>
  <c r="AA155" i="2"/>
  <c r="AB155" i="2" s="1"/>
  <c r="AC155" i="2" s="1"/>
  <c r="AA147" i="2"/>
  <c r="AA139" i="2"/>
  <c r="AB139" i="2" s="1"/>
  <c r="AD139" i="2" s="1"/>
  <c r="AA131" i="2"/>
  <c r="AB131" i="2" s="1"/>
  <c r="AD131" i="2" s="1"/>
  <c r="AA123" i="2"/>
  <c r="AB123" i="2" s="1"/>
  <c r="AD123" i="2" s="1"/>
  <c r="AA113" i="2"/>
  <c r="AB113" i="2" s="1"/>
  <c r="AD113" i="2" s="1"/>
  <c r="AA101" i="2"/>
  <c r="AA85" i="2"/>
  <c r="AB85" i="2" s="1"/>
  <c r="AD85" i="2" s="1"/>
  <c r="AA73" i="2"/>
  <c r="AA65" i="2"/>
  <c r="AB65" i="2" s="1"/>
  <c r="AC65" i="2" s="1"/>
  <c r="AA61" i="2"/>
  <c r="AA57" i="2"/>
  <c r="AB57" i="2" s="1"/>
  <c r="AC57" i="2" s="1"/>
  <c r="AA49" i="2"/>
  <c r="AA37" i="2"/>
  <c r="AB37" i="2" s="1"/>
  <c r="AC37" i="2" s="1"/>
  <c r="AA33" i="2"/>
  <c r="AA29" i="2"/>
  <c r="AB29" i="2" s="1"/>
  <c r="AC29" i="2" s="1"/>
  <c r="AA25" i="2"/>
  <c r="AA21" i="2"/>
  <c r="AB21" i="2" s="1"/>
  <c r="AC21" i="2" s="1"/>
  <c r="AA17" i="2"/>
  <c r="AA13" i="2"/>
  <c r="AB13" i="2" s="1"/>
  <c r="AC13" i="2" s="1"/>
  <c r="AA9" i="2"/>
  <c r="G187" i="2"/>
  <c r="H187" i="2" s="1"/>
  <c r="I187" i="2" s="1"/>
  <c r="G183" i="2"/>
  <c r="G179" i="2"/>
  <c r="H179" i="2" s="1"/>
  <c r="I179" i="2" s="1"/>
  <c r="G175" i="2"/>
  <c r="G171" i="2"/>
  <c r="G167" i="2"/>
  <c r="G19" i="2"/>
  <c r="H19" i="2" s="1"/>
  <c r="J19" i="2" s="1"/>
  <c r="G15" i="2"/>
  <c r="G13" i="2"/>
  <c r="H13" i="2" s="1"/>
  <c r="J13" i="2" s="1"/>
  <c r="G7" i="2"/>
  <c r="Z148" i="2"/>
  <c r="AA148" i="2" s="1"/>
  <c r="AB148" i="2" s="1"/>
  <c r="AD148" i="2" s="1"/>
  <c r="F148" i="2"/>
  <c r="G148" i="2" s="1"/>
  <c r="Z146" i="2"/>
  <c r="AA146" i="2" s="1"/>
  <c r="AB146" i="2" s="1"/>
  <c r="AC146" i="2" s="1"/>
  <c r="F146" i="2"/>
  <c r="G146" i="2" s="1"/>
  <c r="Z144" i="2"/>
  <c r="AA144" i="2" s="1"/>
  <c r="AB144" i="2" s="1"/>
  <c r="AC144" i="2" s="1"/>
  <c r="F144" i="2"/>
  <c r="G144" i="2" s="1"/>
  <c r="H144" i="2" s="1"/>
  <c r="I144" i="2" s="1"/>
  <c r="Z142" i="2"/>
  <c r="AA142" i="2" s="1"/>
  <c r="AB142" i="2" s="1"/>
  <c r="AC142" i="2" s="1"/>
  <c r="F142" i="2"/>
  <c r="G142" i="2" s="1"/>
  <c r="H142" i="2" s="1"/>
  <c r="I142" i="2" s="1"/>
  <c r="Z140" i="2"/>
  <c r="AA140" i="2" s="1"/>
  <c r="AB140" i="2" s="1"/>
  <c r="AC140" i="2" s="1"/>
  <c r="F140" i="2"/>
  <c r="G140" i="2" s="1"/>
  <c r="H140" i="2" s="1"/>
  <c r="I140" i="2" s="1"/>
  <c r="Z138" i="2"/>
  <c r="AA138" i="2" s="1"/>
  <c r="AB138" i="2" s="1"/>
  <c r="AC138" i="2" s="1"/>
  <c r="F138" i="2"/>
  <c r="G138" i="2" s="1"/>
  <c r="Z136" i="2"/>
  <c r="AA136" i="2" s="1"/>
  <c r="AB136" i="2" s="1"/>
  <c r="AC136" i="2" s="1"/>
  <c r="F136" i="2"/>
  <c r="G136" i="2" s="1"/>
  <c r="H136" i="2" s="1"/>
  <c r="I136" i="2" s="1"/>
  <c r="Z134" i="2"/>
  <c r="AA134" i="2" s="1"/>
  <c r="AB134" i="2" s="1"/>
  <c r="AC134" i="2" s="1"/>
  <c r="F134" i="2"/>
  <c r="G134" i="2" s="1"/>
  <c r="Z132" i="2"/>
  <c r="AA132" i="2" s="1"/>
  <c r="AB132" i="2" s="1"/>
  <c r="AC132" i="2" s="1"/>
  <c r="F132" i="2"/>
  <c r="G132" i="2" s="1"/>
  <c r="H132" i="2" s="1"/>
  <c r="I132" i="2" s="1"/>
  <c r="Z130" i="2"/>
  <c r="AA130" i="2" s="1"/>
  <c r="AB130" i="2" s="1"/>
  <c r="AC130" i="2" s="1"/>
  <c r="F130" i="2"/>
  <c r="G130" i="2" s="1"/>
  <c r="Z128" i="2"/>
  <c r="AA128" i="2" s="1"/>
  <c r="AB128" i="2" s="1"/>
  <c r="AC128" i="2" s="1"/>
  <c r="F128" i="2"/>
  <c r="G128" i="2" s="1"/>
  <c r="H128" i="2" s="1"/>
  <c r="I128" i="2" s="1"/>
  <c r="Z126" i="2"/>
  <c r="AA126" i="2" s="1"/>
  <c r="AB126" i="2" s="1"/>
  <c r="AC126" i="2" s="1"/>
  <c r="F126" i="2"/>
  <c r="G126" i="2" s="1"/>
  <c r="H126" i="2" s="1"/>
  <c r="I126" i="2" s="1"/>
  <c r="Z124" i="2"/>
  <c r="AA124" i="2" s="1"/>
  <c r="AB124" i="2" s="1"/>
  <c r="AC124" i="2" s="1"/>
  <c r="F124" i="2"/>
  <c r="G124" i="2" s="1"/>
  <c r="H124" i="2" s="1"/>
  <c r="I124" i="2" s="1"/>
  <c r="Z122" i="2"/>
  <c r="AA122" i="2" s="1"/>
  <c r="AB122" i="2" s="1"/>
  <c r="AC122" i="2" s="1"/>
  <c r="F122" i="2"/>
  <c r="G122" i="2" s="1"/>
  <c r="Z120" i="2"/>
  <c r="AA120" i="2" s="1"/>
  <c r="AB120" i="2" s="1"/>
  <c r="AC120" i="2" s="1"/>
  <c r="F120" i="2"/>
  <c r="G120" i="2" s="1"/>
  <c r="H120" i="2" s="1"/>
  <c r="I120" i="2" s="1"/>
  <c r="Z118" i="2"/>
  <c r="AA118" i="2" s="1"/>
  <c r="AB118" i="2" s="1"/>
  <c r="AC118" i="2" s="1"/>
  <c r="F118" i="2"/>
  <c r="Z116" i="2"/>
  <c r="AA116" i="2" s="1"/>
  <c r="AB116" i="2" s="1"/>
  <c r="AC116" i="2" s="1"/>
  <c r="F116" i="2"/>
  <c r="G116" i="2" s="1"/>
  <c r="H116" i="2" s="1"/>
  <c r="J116" i="2" s="1"/>
  <c r="Z114" i="2"/>
  <c r="AA114" i="2" s="1"/>
  <c r="AB114" i="2" s="1"/>
  <c r="AC114" i="2" s="1"/>
  <c r="F114" i="2"/>
  <c r="G114" i="2" s="1"/>
  <c r="Z112" i="2"/>
  <c r="AA112" i="2" s="1"/>
  <c r="AB112" i="2" s="1"/>
  <c r="AC112" i="2" s="1"/>
  <c r="F112" i="2"/>
  <c r="G112" i="2" s="1"/>
  <c r="H112" i="2" s="1"/>
  <c r="I112" i="2" s="1"/>
  <c r="Z110" i="2"/>
  <c r="AA110" i="2" s="1"/>
  <c r="AB110" i="2" s="1"/>
  <c r="AC110" i="2" s="1"/>
  <c r="F110" i="2"/>
  <c r="G110" i="2" s="1"/>
  <c r="H110" i="2" s="1"/>
  <c r="I110" i="2" s="1"/>
  <c r="Z108" i="2"/>
  <c r="AA108" i="2" s="1"/>
  <c r="AB108" i="2" s="1"/>
  <c r="AC108" i="2" s="1"/>
  <c r="F108" i="2"/>
  <c r="G108" i="2" s="1"/>
  <c r="H108" i="2" s="1"/>
  <c r="I108" i="2" s="1"/>
  <c r="Z106" i="2"/>
  <c r="AA106" i="2" s="1"/>
  <c r="AB106" i="2" s="1"/>
  <c r="AC106" i="2" s="1"/>
  <c r="F106" i="2"/>
  <c r="G106" i="2" s="1"/>
  <c r="Z104" i="2"/>
  <c r="AA104" i="2" s="1"/>
  <c r="AB104" i="2" s="1"/>
  <c r="AC104" i="2" s="1"/>
  <c r="F104" i="2"/>
  <c r="G104" i="2" s="1"/>
  <c r="H104" i="2" s="1"/>
  <c r="I104" i="2" s="1"/>
  <c r="Z102" i="2"/>
  <c r="AA102" i="2" s="1"/>
  <c r="AB102" i="2" s="1"/>
  <c r="AC102" i="2" s="1"/>
  <c r="F102" i="2"/>
  <c r="G102" i="2" s="1"/>
  <c r="Z100" i="2"/>
  <c r="AA100" i="2" s="1"/>
  <c r="AB100" i="2" s="1"/>
  <c r="AC100" i="2" s="1"/>
  <c r="F100" i="2"/>
  <c r="G100" i="2" s="1"/>
  <c r="H100" i="2" s="1"/>
  <c r="J100" i="2" s="1"/>
  <c r="Z98" i="2"/>
  <c r="AA98" i="2" s="1"/>
  <c r="AB98" i="2" s="1"/>
  <c r="AC98" i="2" s="1"/>
  <c r="F98" i="2"/>
  <c r="G98" i="2" s="1"/>
  <c r="Z96" i="2"/>
  <c r="AA96" i="2" s="1"/>
  <c r="AB96" i="2" s="1"/>
  <c r="AC96" i="2" s="1"/>
  <c r="F96" i="2"/>
  <c r="G96" i="2" s="1"/>
  <c r="H96" i="2" s="1"/>
  <c r="I96" i="2" s="1"/>
  <c r="Z94" i="2"/>
  <c r="AA94" i="2" s="1"/>
  <c r="AB94" i="2" s="1"/>
  <c r="AC94" i="2" s="1"/>
  <c r="F94" i="2"/>
  <c r="G94" i="2" s="1"/>
  <c r="H94" i="2" s="1"/>
  <c r="J94" i="2" s="1"/>
  <c r="Z92" i="2"/>
  <c r="AA92" i="2" s="1"/>
  <c r="AB92" i="2" s="1"/>
  <c r="AC92" i="2" s="1"/>
  <c r="F92" i="2"/>
  <c r="G92" i="2" s="1"/>
  <c r="H92" i="2" s="1"/>
  <c r="J92" i="2" s="1"/>
  <c r="Z90" i="2"/>
  <c r="AA90" i="2" s="1"/>
  <c r="AB90" i="2" s="1"/>
  <c r="AC90" i="2" s="1"/>
  <c r="F90" i="2"/>
  <c r="G90" i="2" s="1"/>
  <c r="Z88" i="2"/>
  <c r="AA88" i="2" s="1"/>
  <c r="AB88" i="2" s="1"/>
  <c r="AC88" i="2" s="1"/>
  <c r="F88" i="2"/>
  <c r="G88" i="2" s="1"/>
  <c r="H88" i="2" s="1"/>
  <c r="J88" i="2" s="1"/>
  <c r="Z86" i="2"/>
  <c r="AA86" i="2" s="1"/>
  <c r="AB86" i="2" s="1"/>
  <c r="AC86" i="2" s="1"/>
  <c r="F86" i="2"/>
  <c r="Z84" i="2"/>
  <c r="AA84" i="2" s="1"/>
  <c r="AB84" i="2" s="1"/>
  <c r="AD84" i="2" s="1"/>
  <c r="F84" i="2"/>
  <c r="G84" i="2" s="1"/>
  <c r="H84" i="2" s="1"/>
  <c r="J84" i="2" s="1"/>
  <c r="Z82" i="2"/>
  <c r="AA82" i="2" s="1"/>
  <c r="AB82" i="2" s="1"/>
  <c r="AC82" i="2" s="1"/>
  <c r="F82" i="2"/>
  <c r="G82" i="2" s="1"/>
  <c r="Z80" i="2"/>
  <c r="AA80" i="2" s="1"/>
  <c r="AB80" i="2" s="1"/>
  <c r="AD80" i="2" s="1"/>
  <c r="F80" i="2"/>
  <c r="G80" i="2" s="1"/>
  <c r="H80" i="2" s="1"/>
  <c r="J80" i="2" s="1"/>
  <c r="Z78" i="2"/>
  <c r="AA78" i="2" s="1"/>
  <c r="AB78" i="2" s="1"/>
  <c r="AC78" i="2" s="1"/>
  <c r="F78" i="2"/>
  <c r="G78" i="2" s="1"/>
  <c r="H78" i="2" s="1"/>
  <c r="J78" i="2" s="1"/>
  <c r="Z76" i="2"/>
  <c r="AA76" i="2" s="1"/>
  <c r="F76" i="2"/>
  <c r="G76" i="2" s="1"/>
  <c r="H76" i="2" s="1"/>
  <c r="J76" i="2" s="1"/>
  <c r="Z74" i="2"/>
  <c r="AA74" i="2" s="1"/>
  <c r="F74" i="2"/>
  <c r="G74" i="2" s="1"/>
  <c r="Z72" i="2"/>
  <c r="AA72" i="2" s="1"/>
  <c r="F72" i="2"/>
  <c r="G72" i="2" s="1"/>
  <c r="H72" i="2" s="1"/>
  <c r="I72" i="2" s="1"/>
  <c r="Z70" i="2"/>
  <c r="AA70" i="2" s="1"/>
  <c r="F70" i="2"/>
  <c r="G70" i="2" s="1"/>
  <c r="H70" i="2" s="1"/>
  <c r="I70" i="2" s="1"/>
  <c r="Z68" i="2"/>
  <c r="AA68" i="2" s="1"/>
  <c r="F68" i="2"/>
  <c r="G68" i="2" s="1"/>
  <c r="H68" i="2" s="1"/>
  <c r="I68" i="2" s="1"/>
  <c r="Z66" i="2"/>
  <c r="AA66" i="2" s="1"/>
  <c r="F66" i="2"/>
  <c r="G66" i="2" s="1"/>
  <c r="Z64" i="2"/>
  <c r="AA64" i="2" s="1"/>
  <c r="F64" i="2"/>
  <c r="G64" i="2" s="1"/>
  <c r="H64" i="2" s="1"/>
  <c r="I64" i="2" s="1"/>
  <c r="Z62" i="2"/>
  <c r="AA62" i="2" s="1"/>
  <c r="F62" i="2"/>
  <c r="G62" i="2" s="1"/>
  <c r="H62" i="2" s="1"/>
  <c r="I62" i="2" s="1"/>
  <c r="Z60" i="2"/>
  <c r="AA60" i="2" s="1"/>
  <c r="F60" i="2"/>
  <c r="G60" i="2" s="1"/>
  <c r="H60" i="2" s="1"/>
  <c r="I60" i="2" s="1"/>
  <c r="Z58" i="2"/>
  <c r="AA58" i="2" s="1"/>
  <c r="F58" i="2"/>
  <c r="G58" i="2" s="1"/>
  <c r="H58" i="2" s="1"/>
  <c r="I58" i="2" s="1"/>
  <c r="Z56" i="2"/>
  <c r="AA56" i="2" s="1"/>
  <c r="F56" i="2"/>
  <c r="G56" i="2" s="1"/>
  <c r="H56" i="2" s="1"/>
  <c r="J56" i="2" s="1"/>
  <c r="Z54" i="2"/>
  <c r="AA54" i="2" s="1"/>
  <c r="F54" i="2"/>
  <c r="Z52" i="2"/>
  <c r="AA52" i="2" s="1"/>
  <c r="F52" i="2"/>
  <c r="G52" i="2" s="1"/>
  <c r="H52" i="2" s="1"/>
  <c r="J52" i="2" s="1"/>
  <c r="Z50" i="2"/>
  <c r="AA50" i="2" s="1"/>
  <c r="F50" i="2"/>
  <c r="G50" i="2" s="1"/>
  <c r="H50" i="2" s="1"/>
  <c r="I50" i="2" s="1"/>
  <c r="Z48" i="2"/>
  <c r="AA48" i="2" s="1"/>
  <c r="F48" i="2"/>
  <c r="G48" i="2" s="1"/>
  <c r="H48" i="2" s="1"/>
  <c r="I48" i="2" s="1"/>
  <c r="Z46" i="2"/>
  <c r="AA46" i="2" s="1"/>
  <c r="F46" i="2"/>
  <c r="G46" i="2" s="1"/>
  <c r="H46" i="2" s="1"/>
  <c r="I46" i="2" s="1"/>
  <c r="Z44" i="2"/>
  <c r="AA44" i="2" s="1"/>
  <c r="F44" i="2"/>
  <c r="G44" i="2" s="1"/>
  <c r="H44" i="2" s="1"/>
  <c r="I44" i="2" s="1"/>
  <c r="Z42" i="2"/>
  <c r="AA42" i="2" s="1"/>
  <c r="F42" i="2"/>
  <c r="G42" i="2" s="1"/>
  <c r="Z40" i="2"/>
  <c r="AA40" i="2" s="1"/>
  <c r="F40" i="2"/>
  <c r="G40" i="2" s="1"/>
  <c r="H40" i="2" s="1"/>
  <c r="J40" i="2" s="1"/>
  <c r="Z38" i="2"/>
  <c r="AA38" i="2" s="1"/>
  <c r="F38" i="2"/>
  <c r="G38" i="2" s="1"/>
  <c r="H38" i="2" s="1"/>
  <c r="J38" i="2" s="1"/>
  <c r="Z36" i="2"/>
  <c r="AA36" i="2" s="1"/>
  <c r="F36" i="2"/>
  <c r="G36" i="2" s="1"/>
  <c r="H36" i="2" s="1"/>
  <c r="J36" i="2" s="1"/>
  <c r="Z34" i="2"/>
  <c r="AA34" i="2" s="1"/>
  <c r="F34" i="2"/>
  <c r="G34" i="2" s="1"/>
  <c r="H34" i="2" s="1"/>
  <c r="J34" i="2" s="1"/>
  <c r="Z32" i="2"/>
  <c r="AA32" i="2" s="1"/>
  <c r="F32" i="2"/>
  <c r="G32" i="2" s="1"/>
  <c r="H32" i="2" s="1"/>
  <c r="J32" i="2" s="1"/>
  <c r="Z30" i="2"/>
  <c r="AA30" i="2" s="1"/>
  <c r="F30" i="2"/>
  <c r="G30" i="2" s="1"/>
  <c r="H30" i="2" s="1"/>
  <c r="J30" i="2" s="1"/>
  <c r="Z28" i="2"/>
  <c r="AA28" i="2" s="1"/>
  <c r="F28" i="2"/>
  <c r="G28" i="2" s="1"/>
  <c r="H28" i="2" s="1"/>
  <c r="I28" i="2" s="1"/>
  <c r="Z26" i="2"/>
  <c r="AA26" i="2" s="1"/>
  <c r="F26" i="2"/>
  <c r="G26" i="2" s="1"/>
  <c r="Z24" i="2"/>
  <c r="AA24" i="2" s="1"/>
  <c r="F24" i="2"/>
  <c r="G24" i="2" s="1"/>
  <c r="Z22" i="2"/>
  <c r="AA22" i="2" s="1"/>
  <c r="F22" i="2"/>
  <c r="Z20" i="2"/>
  <c r="AA20" i="2" s="1"/>
  <c r="F20" i="2"/>
  <c r="G20" i="2" s="1"/>
  <c r="H20" i="2" s="1"/>
  <c r="I20" i="2" s="1"/>
  <c r="Z18" i="2"/>
  <c r="AA18" i="2" s="1"/>
  <c r="F18" i="2"/>
  <c r="G18" i="2" s="1"/>
  <c r="Z16" i="2"/>
  <c r="AA16" i="2" s="1"/>
  <c r="F16" i="2"/>
  <c r="G16" i="2" s="1"/>
  <c r="Z14" i="2"/>
  <c r="AA14" i="2" s="1"/>
  <c r="F14" i="2"/>
  <c r="G14" i="2" s="1"/>
  <c r="Z12" i="2"/>
  <c r="AA12" i="2" s="1"/>
  <c r="F12" i="2"/>
  <c r="G12" i="2" s="1"/>
  <c r="H12" i="2" s="1"/>
  <c r="I12" i="2" s="1"/>
  <c r="Z10" i="2"/>
  <c r="AA10" i="2" s="1"/>
  <c r="F10" i="2"/>
  <c r="G10" i="2" s="1"/>
  <c r="Z8" i="2"/>
  <c r="AA8" i="2" s="1"/>
  <c r="F8" i="2"/>
  <c r="G8" i="2" s="1"/>
  <c r="G22" i="2"/>
  <c r="H22" i="2" s="1"/>
  <c r="I22" i="2" s="1"/>
  <c r="G54" i="2"/>
  <c r="G86" i="2"/>
  <c r="H86" i="2" s="1"/>
  <c r="J86" i="2" s="1"/>
  <c r="G118" i="2"/>
  <c r="G150" i="2"/>
  <c r="H150" i="2" s="1"/>
  <c r="G158" i="2"/>
  <c r="H158" i="2" s="1"/>
  <c r="G166" i="2"/>
  <c r="H166" i="2" s="1"/>
  <c r="G174" i="2"/>
  <c r="H174" i="2" s="1"/>
  <c r="G178" i="2"/>
  <c r="H178" i="2" s="1"/>
  <c r="G182" i="2"/>
  <c r="H182" i="2" s="1"/>
  <c r="G190" i="2"/>
  <c r="H190" i="2" s="1"/>
  <c r="F188" i="2"/>
  <c r="G188" i="2" s="1"/>
  <c r="H188" i="2" s="1"/>
  <c r="F184" i="2"/>
  <c r="G184" i="2" s="1"/>
  <c r="H184" i="2" s="1"/>
  <c r="F180" i="2"/>
  <c r="G180" i="2" s="1"/>
  <c r="H180" i="2" s="1"/>
  <c r="F176" i="2"/>
  <c r="G176" i="2" s="1"/>
  <c r="H176" i="2" s="1"/>
  <c r="F172" i="2"/>
  <c r="G172" i="2" s="1"/>
  <c r="H172" i="2" s="1"/>
  <c r="F168" i="2"/>
  <c r="G168" i="2" s="1"/>
  <c r="H168" i="2" s="1"/>
  <c r="F164" i="2"/>
  <c r="G164" i="2" s="1"/>
  <c r="F160" i="2"/>
  <c r="G160" i="2" s="1"/>
  <c r="F156" i="2"/>
  <c r="G156" i="2" s="1"/>
  <c r="F152" i="2"/>
  <c r="G152" i="2" s="1"/>
  <c r="F147" i="2"/>
  <c r="G147" i="2" s="1"/>
  <c r="F139" i="2"/>
  <c r="G139" i="2" s="1"/>
  <c r="F131" i="2"/>
  <c r="G131" i="2" s="1"/>
  <c r="F123" i="2"/>
  <c r="G123" i="2" s="1"/>
  <c r="H123" i="2" s="1"/>
  <c r="F115" i="2"/>
  <c r="G115" i="2" s="1"/>
  <c r="H115" i="2" s="1"/>
  <c r="F107" i="2"/>
  <c r="G107" i="2" s="1"/>
  <c r="H107" i="2" s="1"/>
  <c r="F99" i="2"/>
  <c r="G99" i="2" s="1"/>
  <c r="H99" i="2" s="1"/>
  <c r="F91" i="2"/>
  <c r="G91" i="2" s="1"/>
  <c r="H91" i="2" s="1"/>
  <c r="I91" i="2" s="1"/>
  <c r="F83" i="2"/>
  <c r="G83" i="2" s="1"/>
  <c r="F75" i="2"/>
  <c r="G75" i="2" s="1"/>
  <c r="H75" i="2" s="1"/>
  <c r="J75" i="2" s="1"/>
  <c r="F67" i="2"/>
  <c r="G67" i="2" s="1"/>
  <c r="F59" i="2"/>
  <c r="G59" i="2" s="1"/>
  <c r="H59" i="2" s="1"/>
  <c r="J59" i="2" s="1"/>
  <c r="F51" i="2"/>
  <c r="G51" i="2" s="1"/>
  <c r="F43" i="2"/>
  <c r="G43" i="2" s="1"/>
  <c r="H43" i="2" s="1"/>
  <c r="J43" i="2" s="1"/>
  <c r="G35" i="2"/>
  <c r="G27" i="2"/>
  <c r="H27" i="2" s="1"/>
  <c r="J27" i="2" s="1"/>
  <c r="AA83" i="2"/>
  <c r="AA91" i="2"/>
  <c r="AB91" i="2" s="1"/>
  <c r="AD91" i="2" s="1"/>
  <c r="AA99" i="2"/>
  <c r="AA107" i="2"/>
  <c r="AB107" i="2" s="1"/>
  <c r="AD107" i="2" s="1"/>
  <c r="AA115" i="2"/>
  <c r="AB115" i="2" s="1"/>
  <c r="AD115" i="2" s="1"/>
  <c r="AA127" i="2"/>
  <c r="AB127" i="2" s="1"/>
  <c r="AD127" i="2" s="1"/>
  <c r="AA143" i="2"/>
  <c r="AA159" i="2"/>
  <c r="Z7" i="2"/>
  <c r="AA7" i="2" s="1"/>
  <c r="Z173" i="2"/>
  <c r="AA173" i="2" s="1"/>
  <c r="AB173" i="2" s="1"/>
  <c r="AC173" i="2" s="1"/>
  <c r="Z141" i="2"/>
  <c r="AA141" i="2" s="1"/>
  <c r="AB141" i="2" s="1"/>
  <c r="AD141" i="2" s="1"/>
  <c r="Z109" i="2"/>
  <c r="AA109" i="2" s="1"/>
  <c r="AB109" i="2" s="1"/>
  <c r="AD109" i="2" s="1"/>
  <c r="Z77" i="2"/>
  <c r="AA77" i="2" s="1"/>
  <c r="AB77" i="2" s="1"/>
  <c r="AD77" i="2" s="1"/>
  <c r="Z45" i="2"/>
  <c r="AA45" i="2" s="1"/>
  <c r="AB45" i="2" s="1"/>
  <c r="AC45" i="2" s="1"/>
  <c r="AA39" i="2"/>
  <c r="AA35" i="2"/>
  <c r="AB35" i="2" s="1"/>
  <c r="AC35" i="2" s="1"/>
  <c r="AA31" i="2"/>
  <c r="AB31" i="2" s="1"/>
  <c r="AC31" i="2" s="1"/>
  <c r="AA27" i="2"/>
  <c r="AB27" i="2" s="1"/>
  <c r="AC27" i="2" s="1"/>
  <c r="AA23" i="2"/>
  <c r="AA19" i="2"/>
  <c r="AB19" i="2" s="1"/>
  <c r="AC19" i="2" s="1"/>
  <c r="AA15" i="2"/>
  <c r="AB15" i="2" s="1"/>
  <c r="AC15" i="2" s="1"/>
  <c r="AA11" i="2"/>
  <c r="AB11" i="2" s="1"/>
  <c r="AC11" i="2" s="1"/>
  <c r="F37" i="2"/>
  <c r="G37" i="2" s="1"/>
  <c r="H37" i="2" s="1"/>
  <c r="J37" i="2" s="1"/>
  <c r="F33" i="2"/>
  <c r="G33" i="2" s="1"/>
  <c r="F25" i="2"/>
  <c r="G25" i="2" s="1"/>
  <c r="F21" i="2"/>
  <c r="G21" i="2" s="1"/>
  <c r="H21" i="2" s="1"/>
  <c r="I21" i="2" s="1"/>
  <c r="F17" i="2"/>
  <c r="G17" i="2" s="1"/>
  <c r="H17" i="2" s="1"/>
  <c r="J17" i="2" s="1"/>
  <c r="F9" i="2"/>
  <c r="G9" i="2" s="1"/>
  <c r="H9" i="2" s="1"/>
  <c r="I9" i="2" s="1"/>
  <c r="AB7" i="2"/>
  <c r="AC7" i="2" s="1"/>
  <c r="AB9" i="2"/>
  <c r="AC9" i="2" s="1"/>
  <c r="AB17" i="2"/>
  <c r="AC17" i="2" s="1"/>
  <c r="AB23" i="2"/>
  <c r="AC23" i="2" s="1"/>
  <c r="AB25" i="2"/>
  <c r="AC25" i="2" s="1"/>
  <c r="AB33" i="2"/>
  <c r="AC33" i="2" s="1"/>
  <c r="AB39" i="2"/>
  <c r="AC39" i="2" s="1"/>
  <c r="AB43" i="2"/>
  <c r="AC43" i="2" s="1"/>
  <c r="AB47" i="2"/>
  <c r="AC47" i="2" s="1"/>
  <c r="AB49" i="2"/>
  <c r="AC49" i="2" s="1"/>
  <c r="AB53" i="2"/>
  <c r="AC53" i="2" s="1"/>
  <c r="AB55" i="2"/>
  <c r="AC55" i="2" s="1"/>
  <c r="AB61" i="2"/>
  <c r="AC61" i="2" s="1"/>
  <c r="AB67" i="2"/>
  <c r="AC67" i="2" s="1"/>
  <c r="AB73" i="2"/>
  <c r="AC73" i="2" s="1"/>
  <c r="AB75" i="2"/>
  <c r="AC75" i="2" s="1"/>
  <c r="AB87" i="2"/>
  <c r="AD87" i="2" s="1"/>
  <c r="AB89" i="2"/>
  <c r="AD89" i="2" s="1"/>
  <c r="AB97" i="2"/>
  <c r="AD97" i="2" s="1"/>
  <c r="AB99" i="2"/>
  <c r="AD99" i="2" s="1"/>
  <c r="AB101" i="2"/>
  <c r="AD101" i="2" s="1"/>
  <c r="AB103" i="2"/>
  <c r="AD103" i="2" s="1"/>
  <c r="AB105" i="2"/>
  <c r="AD105" i="2" s="1"/>
  <c r="AB111" i="2"/>
  <c r="AD111" i="2" s="1"/>
  <c r="AB117" i="2"/>
  <c r="AD117" i="2" s="1"/>
  <c r="AB119" i="2"/>
  <c r="AD119" i="2" s="1"/>
  <c r="AB121" i="2"/>
  <c r="AD121" i="2" s="1"/>
  <c r="AB129" i="2"/>
  <c r="AD129" i="2" s="1"/>
  <c r="AB133" i="2"/>
  <c r="AD133" i="2" s="1"/>
  <c r="AB143" i="2"/>
  <c r="AD143" i="2" s="1"/>
  <c r="AB147" i="2"/>
  <c r="AD147" i="2" s="1"/>
  <c r="AB151" i="2"/>
  <c r="AC151" i="2" s="1"/>
  <c r="AB159" i="2"/>
  <c r="AC159" i="2" s="1"/>
  <c r="AB163" i="2"/>
  <c r="AC163" i="2" s="1"/>
  <c r="AB167" i="2"/>
  <c r="AC167" i="2" s="1"/>
  <c r="AB177" i="2"/>
  <c r="AC177" i="2" s="1"/>
  <c r="AB187" i="2"/>
  <c r="AC187" i="2" s="1"/>
  <c r="AB79" i="2"/>
  <c r="AD79" i="2" s="1"/>
  <c r="AB83" i="2"/>
  <c r="AC83" i="2" s="1"/>
  <c r="AB152" i="2"/>
  <c r="AD152" i="2" s="1"/>
  <c r="AB156" i="2"/>
  <c r="AD156" i="2" s="1"/>
  <c r="AB160" i="2"/>
  <c r="AD160" i="2" s="1"/>
  <c r="AB164" i="2"/>
  <c r="AD164" i="2" s="1"/>
  <c r="AB168" i="2"/>
  <c r="AD168" i="2" s="1"/>
  <c r="AB172" i="2"/>
  <c r="AD172" i="2" s="1"/>
  <c r="AB176" i="2"/>
  <c r="AD176" i="2" s="1"/>
  <c r="AB180" i="2"/>
  <c r="AD180" i="2" s="1"/>
  <c r="AB184" i="2"/>
  <c r="AD184" i="2" s="1"/>
  <c r="AB188" i="2"/>
  <c r="AD188" i="2" s="1"/>
  <c r="H14" i="2"/>
  <c r="I14" i="2" s="1"/>
  <c r="H8" i="2"/>
  <c r="I8" i="2" s="1"/>
  <c r="H16" i="2"/>
  <c r="I16" i="2" s="1"/>
  <c r="H25" i="2"/>
  <c r="J25" i="2" s="1"/>
  <c r="H33" i="2"/>
  <c r="J33" i="2" s="1"/>
  <c r="H47" i="2"/>
  <c r="J47" i="2" s="1"/>
  <c r="H53" i="2"/>
  <c r="J53" i="2" s="1"/>
  <c r="H57" i="2"/>
  <c r="J57" i="2" s="1"/>
  <c r="H61" i="2"/>
  <c r="J61" i="2" s="1"/>
  <c r="H63" i="2"/>
  <c r="J63" i="2" s="1"/>
  <c r="H65" i="2"/>
  <c r="J65" i="2" s="1"/>
  <c r="H67" i="2"/>
  <c r="J67" i="2" s="1"/>
  <c r="H73" i="2"/>
  <c r="J73" i="2" s="1"/>
  <c r="H77" i="2"/>
  <c r="J77" i="2" s="1"/>
  <c r="H79" i="2"/>
  <c r="J79" i="2" s="1"/>
  <c r="H81" i="2"/>
  <c r="J81" i="2" s="1"/>
  <c r="H83" i="2"/>
  <c r="I83" i="2" s="1"/>
  <c r="H85" i="2"/>
  <c r="I85" i="2" s="1"/>
  <c r="H89" i="2"/>
  <c r="I89" i="2" s="1"/>
  <c r="H93" i="2"/>
  <c r="I93" i="2" s="1"/>
  <c r="H95" i="2"/>
  <c r="I95" i="2" s="1"/>
  <c r="H35" i="2"/>
  <c r="J35" i="2" s="1"/>
  <c r="H39" i="2"/>
  <c r="J39" i="2" s="1"/>
  <c r="H49" i="2"/>
  <c r="J49" i="2" s="1"/>
  <c r="H51" i="2"/>
  <c r="J51" i="2" s="1"/>
  <c r="H7" i="2"/>
  <c r="J7" i="2" s="1"/>
  <c r="H15" i="2"/>
  <c r="J15" i="2" s="1"/>
  <c r="H26" i="2"/>
  <c r="J26" i="2" s="1"/>
  <c r="I37" i="2"/>
  <c r="H42" i="2"/>
  <c r="J42" i="2" s="1"/>
  <c r="H54" i="2"/>
  <c r="J54" i="2" s="1"/>
  <c r="H66" i="2"/>
  <c r="I66" i="2" s="1"/>
  <c r="H74" i="2"/>
  <c r="J74" i="2" s="1"/>
  <c r="H82" i="2"/>
  <c r="I82" i="2" s="1"/>
  <c r="H90" i="2"/>
  <c r="J90" i="2" s="1"/>
  <c r="H129" i="2"/>
  <c r="H133" i="2"/>
  <c r="J133" i="2" s="1"/>
  <c r="H137" i="2"/>
  <c r="H141" i="2"/>
  <c r="J141" i="2" s="1"/>
  <c r="H145" i="2"/>
  <c r="J145" i="2" s="1"/>
  <c r="I97" i="2"/>
  <c r="J97" i="2"/>
  <c r="H98" i="2"/>
  <c r="J98" i="2" s="1"/>
  <c r="I99" i="2"/>
  <c r="J99" i="2"/>
  <c r="I101" i="2"/>
  <c r="J101" i="2"/>
  <c r="H102" i="2"/>
  <c r="I102" i="2" s="1"/>
  <c r="J103" i="2"/>
  <c r="I105" i="2"/>
  <c r="J105" i="2"/>
  <c r="H106" i="2"/>
  <c r="I106" i="2" s="1"/>
  <c r="I107" i="2"/>
  <c r="I109" i="2"/>
  <c r="J109" i="2"/>
  <c r="I111" i="2"/>
  <c r="J111" i="2"/>
  <c r="I113" i="2"/>
  <c r="J113" i="2"/>
  <c r="H114" i="2"/>
  <c r="I114" i="2" s="1"/>
  <c r="I115" i="2"/>
  <c r="J115" i="2"/>
  <c r="I117" i="2"/>
  <c r="J117" i="2"/>
  <c r="H118" i="2"/>
  <c r="I118" i="2" s="1"/>
  <c r="I119" i="2"/>
  <c r="J119" i="2"/>
  <c r="I121" i="2"/>
  <c r="J121" i="2"/>
  <c r="H122" i="2"/>
  <c r="I122" i="2" s="1"/>
  <c r="J123" i="2"/>
  <c r="J125" i="2"/>
  <c r="I125" i="2"/>
  <c r="H127" i="2"/>
  <c r="J127" i="2" s="1"/>
  <c r="H131" i="2"/>
  <c r="J131" i="2" s="1"/>
  <c r="H135" i="2"/>
  <c r="J135" i="2" s="1"/>
  <c r="H139" i="2"/>
  <c r="J139" i="2" s="1"/>
  <c r="H143" i="2"/>
  <c r="J143" i="2" s="1"/>
  <c r="H147" i="2"/>
  <c r="J147" i="2" s="1"/>
  <c r="H130" i="2"/>
  <c r="I130" i="2" s="1"/>
  <c r="H134" i="2"/>
  <c r="I134" i="2" s="1"/>
  <c r="H138" i="2"/>
  <c r="I138" i="2" s="1"/>
  <c r="H146" i="2"/>
  <c r="I146" i="2" s="1"/>
  <c r="H149" i="2"/>
  <c r="I149" i="2" s="1"/>
  <c r="I150" i="2"/>
  <c r="H151" i="2"/>
  <c r="I151" i="2" s="1"/>
  <c r="H153" i="2"/>
  <c r="I153" i="2" s="1"/>
  <c r="H155" i="2"/>
  <c r="I155" i="2" s="1"/>
  <c r="H157" i="2"/>
  <c r="I157" i="2" s="1"/>
  <c r="I158" i="2"/>
  <c r="J158" i="2"/>
  <c r="H159" i="2"/>
  <c r="I159" i="2" s="1"/>
  <c r="H161" i="2"/>
  <c r="I161" i="2" s="1"/>
  <c r="H163" i="2"/>
  <c r="I163" i="2" s="1"/>
  <c r="H165" i="2"/>
  <c r="I165" i="2" s="1"/>
  <c r="H167" i="2"/>
  <c r="I167" i="2" s="1"/>
  <c r="H169" i="2"/>
  <c r="I169" i="2" s="1"/>
  <c r="I170" i="2"/>
  <c r="H171" i="2"/>
  <c r="I171" i="2" s="1"/>
  <c r="I172" i="2"/>
  <c r="J172" i="2"/>
  <c r="H173" i="2"/>
  <c r="I173" i="2" s="1"/>
  <c r="I174" i="2"/>
  <c r="J174" i="2"/>
  <c r="H175" i="2"/>
  <c r="I175" i="2" s="1"/>
  <c r="H177" i="2"/>
  <c r="I177" i="2" s="1"/>
  <c r="J178" i="2"/>
  <c r="I180" i="2"/>
  <c r="J180" i="2"/>
  <c r="H181" i="2"/>
  <c r="I181" i="2" s="1"/>
  <c r="I182" i="2"/>
  <c r="J182" i="2"/>
  <c r="H183" i="2"/>
  <c r="I183" i="2" s="1"/>
  <c r="J184" i="2"/>
  <c r="H185" i="2"/>
  <c r="I185" i="2" s="1"/>
  <c r="I186" i="2"/>
  <c r="I188" i="2"/>
  <c r="J188" i="2"/>
  <c r="H189" i="2"/>
  <c r="I189" i="2" s="1"/>
  <c r="V85" i="2"/>
  <c r="W85" i="2" s="1"/>
  <c r="Y85" i="2" s="1"/>
  <c r="L176" i="2"/>
  <c r="L160" i="2"/>
  <c r="L144" i="2"/>
  <c r="L138" i="2"/>
  <c r="L128" i="2"/>
  <c r="L122" i="2"/>
  <c r="M122" i="2" s="1"/>
  <c r="O122" i="2" s="1"/>
  <c r="L112" i="2"/>
  <c r="L106" i="2"/>
  <c r="L96" i="2"/>
  <c r="M96" i="2" s="1"/>
  <c r="N96" i="2" s="1"/>
  <c r="L86" i="2"/>
  <c r="M86" i="2" s="1"/>
  <c r="L80" i="2"/>
  <c r="M80" i="2" s="1"/>
  <c r="N80" i="2" s="1"/>
  <c r="L70" i="2"/>
  <c r="M70" i="2" s="1"/>
  <c r="L64" i="2"/>
  <c r="M64" i="2" s="1"/>
  <c r="N64" i="2" s="1"/>
  <c r="L54" i="2"/>
  <c r="M54" i="2" s="1"/>
  <c r="L48" i="2"/>
  <c r="M48" i="2" s="1"/>
  <c r="N48" i="2" s="1"/>
  <c r="L38" i="2"/>
  <c r="M38" i="2" s="1"/>
  <c r="L32" i="2"/>
  <c r="M32" i="2" s="1"/>
  <c r="N32" i="2" s="1"/>
  <c r="L22" i="2"/>
  <c r="V190" i="2"/>
  <c r="W190" i="2" s="1"/>
  <c r="Y190" i="2" s="1"/>
  <c r="V174" i="2"/>
  <c r="V158" i="2"/>
  <c r="W158" i="2" s="1"/>
  <c r="Y158" i="2" s="1"/>
  <c r="V144" i="2"/>
  <c r="W144" i="2" s="1"/>
  <c r="Y144" i="2" s="1"/>
  <c r="V130" i="2"/>
  <c r="Q188" i="2"/>
  <c r="R188" i="2" s="1"/>
  <c r="S188" i="2" s="1"/>
  <c r="Q184" i="2"/>
  <c r="R184" i="2" s="1"/>
  <c r="S184" i="2" s="1"/>
  <c r="Q180" i="2"/>
  <c r="R180" i="2" s="1"/>
  <c r="S180" i="2" s="1"/>
  <c r="Q176" i="2"/>
  <c r="R176" i="2" s="1"/>
  <c r="S176" i="2" s="1"/>
  <c r="Q170" i="2"/>
  <c r="R170" i="2" s="1"/>
  <c r="S170" i="2" s="1"/>
  <c r="Q166" i="2"/>
  <c r="Q162" i="2"/>
  <c r="R162" i="2" s="1"/>
  <c r="S162" i="2" s="1"/>
  <c r="Q158" i="2"/>
  <c r="Q152" i="2"/>
  <c r="R152" i="2" s="1"/>
  <c r="Q144" i="2"/>
  <c r="R144" i="2" s="1"/>
  <c r="Q136" i="2"/>
  <c r="R136" i="2" s="1"/>
  <c r="Q124" i="2"/>
  <c r="Q116" i="2"/>
  <c r="Q108" i="2"/>
  <c r="Q100" i="2"/>
  <c r="Q92" i="2"/>
  <c r="Q86" i="2"/>
  <c r="R86" i="2" s="1"/>
  <c r="Q80" i="2"/>
  <c r="Q73" i="2"/>
  <c r="R73" i="2" s="1"/>
  <c r="Q64" i="2"/>
  <c r="Q57" i="2"/>
  <c r="R57" i="2" s="1"/>
  <c r="Q50" i="2"/>
  <c r="R50" i="2" s="1"/>
  <c r="Q43" i="2"/>
  <c r="R43" i="2" s="1"/>
  <c r="S43" i="2" s="1"/>
  <c r="Q32" i="2"/>
  <c r="Q16" i="2"/>
  <c r="R16" i="2" s="1"/>
  <c r="V8" i="2"/>
  <c r="W8" i="2" s="1"/>
  <c r="Y8" i="2" s="1"/>
  <c r="V24" i="2"/>
  <c r="W24" i="2" s="1"/>
  <c r="X24" i="2" s="1"/>
  <c r="V42" i="2"/>
  <c r="V66" i="2"/>
  <c r="W66" i="2" s="1"/>
  <c r="V94" i="2"/>
  <c r="V150" i="2"/>
  <c r="W150" i="2" s="1"/>
  <c r="Y150" i="2" s="1"/>
  <c r="L27" i="2"/>
  <c r="L59" i="2"/>
  <c r="M59" i="2" s="1"/>
  <c r="O59" i="2" s="1"/>
  <c r="L91" i="2"/>
  <c r="L125" i="2"/>
  <c r="M125" i="2" s="1"/>
  <c r="O125" i="2" s="1"/>
  <c r="V7" i="2"/>
  <c r="W7" i="2" s="1"/>
  <c r="Y7" i="2" s="1"/>
  <c r="V187" i="2"/>
  <c r="W187" i="2" s="1"/>
  <c r="Y187" i="2" s="1"/>
  <c r="V183" i="2"/>
  <c r="W183" i="2" s="1"/>
  <c r="Y183" i="2" s="1"/>
  <c r="V179" i="2"/>
  <c r="V175" i="2"/>
  <c r="W175" i="2" s="1"/>
  <c r="Y175" i="2" s="1"/>
  <c r="V171" i="2"/>
  <c r="W171" i="2" s="1"/>
  <c r="Y171" i="2" s="1"/>
  <c r="V167" i="2"/>
  <c r="W167" i="2" s="1"/>
  <c r="Y167" i="2" s="1"/>
  <c r="V163" i="2"/>
  <c r="V159" i="2"/>
  <c r="W159" i="2" s="1"/>
  <c r="Y159" i="2" s="1"/>
  <c r="V155" i="2"/>
  <c r="W155" i="2" s="1"/>
  <c r="Y155" i="2" s="1"/>
  <c r="V151" i="2"/>
  <c r="W151" i="2" s="1"/>
  <c r="Y151" i="2" s="1"/>
  <c r="V147" i="2"/>
  <c r="W147" i="2" s="1"/>
  <c r="Y147" i="2" s="1"/>
  <c r="V143" i="2"/>
  <c r="V139" i="2"/>
  <c r="W139" i="2" s="1"/>
  <c r="Y139" i="2" s="1"/>
  <c r="V135" i="2"/>
  <c r="W135" i="2" s="1"/>
  <c r="Y135" i="2" s="1"/>
  <c r="V131" i="2"/>
  <c r="W131" i="2" s="1"/>
  <c r="Y131" i="2" s="1"/>
  <c r="V127" i="2"/>
  <c r="V123" i="2"/>
  <c r="W123" i="2" s="1"/>
  <c r="Y123" i="2" s="1"/>
  <c r="V119" i="2"/>
  <c r="W119" i="2" s="1"/>
  <c r="Y119" i="2" s="1"/>
  <c r="V115" i="2"/>
  <c r="W115" i="2" s="1"/>
  <c r="Y115" i="2" s="1"/>
  <c r="V111" i="2"/>
  <c r="V107" i="2"/>
  <c r="W107" i="2" s="1"/>
  <c r="Y107" i="2" s="1"/>
  <c r="V103" i="2"/>
  <c r="W103" i="2" s="1"/>
  <c r="Y103" i="2" s="1"/>
  <c r="V99" i="2"/>
  <c r="W99" i="2" s="1"/>
  <c r="Y99" i="2" s="1"/>
  <c r="V95" i="2"/>
  <c r="V91" i="2"/>
  <c r="W91" i="2" s="1"/>
  <c r="Y91" i="2" s="1"/>
  <c r="V87" i="2"/>
  <c r="W87" i="2" s="1"/>
  <c r="Y87" i="2" s="1"/>
  <c r="V81" i="2"/>
  <c r="W81" i="2" s="1"/>
  <c r="Y81" i="2" s="1"/>
  <c r="V77" i="2"/>
  <c r="V73" i="2"/>
  <c r="W73" i="2" s="1"/>
  <c r="Y73" i="2" s="1"/>
  <c r="V69" i="2"/>
  <c r="V65" i="2"/>
  <c r="W65" i="2" s="1"/>
  <c r="Y65" i="2" s="1"/>
  <c r="V63" i="2"/>
  <c r="W63" i="2" s="1"/>
  <c r="Y63" i="2" s="1"/>
  <c r="V61" i="2"/>
  <c r="W61" i="2" s="1"/>
  <c r="Y61" i="2" s="1"/>
  <c r="V59" i="2"/>
  <c r="W59" i="2" s="1"/>
  <c r="Y59" i="2" s="1"/>
  <c r="V57" i="2"/>
  <c r="W57" i="2" s="1"/>
  <c r="Y57" i="2" s="1"/>
  <c r="V55" i="2"/>
  <c r="W55" i="2" s="1"/>
  <c r="Y55" i="2" s="1"/>
  <c r="V53" i="2"/>
  <c r="W53" i="2" s="1"/>
  <c r="Y53" i="2" s="1"/>
  <c r="V49" i="2"/>
  <c r="V47" i="2"/>
  <c r="W47" i="2" s="1"/>
  <c r="Y47" i="2" s="1"/>
  <c r="V45" i="2"/>
  <c r="V43" i="2"/>
  <c r="W43" i="2" s="1"/>
  <c r="Y43" i="2" s="1"/>
  <c r="V41" i="2"/>
  <c r="V39" i="2"/>
  <c r="W39" i="2" s="1"/>
  <c r="Y39" i="2" s="1"/>
  <c r="V37" i="2"/>
  <c r="V35" i="2"/>
  <c r="W35" i="2" s="1"/>
  <c r="Y35" i="2" s="1"/>
  <c r="V33" i="2"/>
  <c r="V31" i="2"/>
  <c r="W31" i="2" s="1"/>
  <c r="Y31" i="2" s="1"/>
  <c r="V29" i="2"/>
  <c r="V27" i="2"/>
  <c r="W27" i="2" s="1"/>
  <c r="Y27" i="2" s="1"/>
  <c r="V25" i="2"/>
  <c r="V23" i="2"/>
  <c r="W23" i="2" s="1"/>
  <c r="Y23" i="2" s="1"/>
  <c r="V21" i="2"/>
  <c r="W21" i="2" s="1"/>
  <c r="Y21" i="2" s="1"/>
  <c r="V19" i="2"/>
  <c r="W19" i="2" s="1"/>
  <c r="Y19" i="2" s="1"/>
  <c r="V17" i="2"/>
  <c r="W17" i="2" s="1"/>
  <c r="Y17" i="2" s="1"/>
  <c r="V15" i="2"/>
  <c r="W15" i="2" s="1"/>
  <c r="Y15" i="2" s="1"/>
  <c r="V13" i="2"/>
  <c r="V11" i="2"/>
  <c r="W11" i="2" s="1"/>
  <c r="Y11" i="2" s="1"/>
  <c r="V9" i="2"/>
  <c r="W9" i="2" s="1"/>
  <c r="Y9" i="2" s="1"/>
  <c r="L7" i="2"/>
  <c r="M7" i="2" s="1"/>
  <c r="O7" i="2" s="1"/>
  <c r="L189" i="2"/>
  <c r="M189" i="2" s="1"/>
  <c r="O189" i="2" s="1"/>
  <c r="L187" i="2"/>
  <c r="M187" i="2" s="1"/>
  <c r="O187" i="2" s="1"/>
  <c r="L185" i="2"/>
  <c r="M185" i="2" s="1"/>
  <c r="O185" i="2" s="1"/>
  <c r="L183" i="2"/>
  <c r="L181" i="2"/>
  <c r="M181" i="2" s="1"/>
  <c r="O181" i="2" s="1"/>
  <c r="L179" i="2"/>
  <c r="M179" i="2" s="1"/>
  <c r="O179" i="2" s="1"/>
  <c r="L177" i="2"/>
  <c r="M177" i="2" s="1"/>
  <c r="O177" i="2" s="1"/>
  <c r="L175" i="2"/>
  <c r="M175" i="2" s="1"/>
  <c r="L173" i="2"/>
  <c r="M173" i="2" s="1"/>
  <c r="O173" i="2" s="1"/>
  <c r="L171" i="2"/>
  <c r="L169" i="2"/>
  <c r="M169" i="2" s="1"/>
  <c r="O169" i="2" s="1"/>
  <c r="L167" i="2"/>
  <c r="M167" i="2" s="1"/>
  <c r="O167" i="2" s="1"/>
  <c r="L165" i="2"/>
  <c r="L163" i="2"/>
  <c r="M163" i="2" s="1"/>
  <c r="O163" i="2" s="1"/>
  <c r="L161" i="2"/>
  <c r="M161" i="2" s="1"/>
  <c r="O161" i="2" s="1"/>
  <c r="L159" i="2"/>
  <c r="M159" i="2" s="1"/>
  <c r="O159" i="2" s="1"/>
  <c r="L157" i="2"/>
  <c r="M157" i="2" s="1"/>
  <c r="O157" i="2" s="1"/>
  <c r="L155" i="2"/>
  <c r="M155" i="2" s="1"/>
  <c r="O155" i="2" s="1"/>
  <c r="L153" i="2"/>
  <c r="M153" i="2" s="1"/>
  <c r="O153" i="2" s="1"/>
  <c r="L151" i="2"/>
  <c r="L149" i="2"/>
  <c r="M149" i="2" s="1"/>
  <c r="O149" i="2" s="1"/>
  <c r="L147" i="2"/>
  <c r="M147" i="2" s="1"/>
  <c r="O147" i="2" s="1"/>
  <c r="L145" i="2"/>
  <c r="L143" i="2"/>
  <c r="M143" i="2" s="1"/>
  <c r="O143" i="2" s="1"/>
  <c r="L139" i="2"/>
  <c r="L137" i="2"/>
  <c r="M137" i="2" s="1"/>
  <c r="O137" i="2" s="1"/>
  <c r="L135" i="2"/>
  <c r="L131" i="2"/>
  <c r="M131" i="2" s="1"/>
  <c r="O131" i="2" s="1"/>
  <c r="L129" i="2"/>
  <c r="L127" i="2"/>
  <c r="M127" i="2" s="1"/>
  <c r="O127" i="2" s="1"/>
  <c r="L123" i="2"/>
  <c r="L121" i="2"/>
  <c r="M121" i="2" s="1"/>
  <c r="O121" i="2" s="1"/>
  <c r="L119" i="2"/>
  <c r="L115" i="2"/>
  <c r="M115" i="2" s="1"/>
  <c r="O115" i="2" s="1"/>
  <c r="L113" i="2"/>
  <c r="L111" i="2"/>
  <c r="M111" i="2" s="1"/>
  <c r="O111" i="2" s="1"/>
  <c r="L107" i="2"/>
  <c r="L105" i="2"/>
  <c r="M105" i="2" s="1"/>
  <c r="O105" i="2" s="1"/>
  <c r="L103" i="2"/>
  <c r="L99" i="2"/>
  <c r="M99" i="2" s="1"/>
  <c r="O99" i="2" s="1"/>
  <c r="L97" i="2"/>
  <c r="L95" i="2"/>
  <c r="M95" i="2" s="1"/>
  <c r="O95" i="2" s="1"/>
  <c r="L93" i="2"/>
  <c r="M93" i="2" s="1"/>
  <c r="O93" i="2" s="1"/>
  <c r="L89" i="2"/>
  <c r="M89" i="2" s="1"/>
  <c r="O89" i="2" s="1"/>
  <c r="L87" i="2"/>
  <c r="L85" i="2"/>
  <c r="M85" i="2" s="1"/>
  <c r="O85" i="2" s="1"/>
  <c r="L81" i="2"/>
  <c r="L79" i="2"/>
  <c r="M79" i="2" s="1"/>
  <c r="O79" i="2" s="1"/>
  <c r="L77" i="2"/>
  <c r="L73" i="2"/>
  <c r="M73" i="2" s="1"/>
  <c r="O73" i="2" s="1"/>
  <c r="L71" i="2"/>
  <c r="L69" i="2"/>
  <c r="M69" i="2" s="1"/>
  <c r="O69" i="2" s="1"/>
  <c r="L65" i="2"/>
  <c r="L63" i="2"/>
  <c r="M63" i="2" s="1"/>
  <c r="O63" i="2" s="1"/>
  <c r="Q190" i="2"/>
  <c r="Q186" i="2"/>
  <c r="R186" i="2" s="1"/>
  <c r="S186" i="2" s="1"/>
  <c r="Q182" i="2"/>
  <c r="Q178" i="2"/>
  <c r="R178" i="2" s="1"/>
  <c r="S178" i="2" s="1"/>
  <c r="Q174" i="2"/>
  <c r="Q172" i="2"/>
  <c r="R172" i="2" s="1"/>
  <c r="S172" i="2" s="1"/>
  <c r="Q168" i="2"/>
  <c r="R168" i="2" s="1"/>
  <c r="S168" i="2" s="1"/>
  <c r="Q164" i="2"/>
  <c r="R164" i="2" s="1"/>
  <c r="S164" i="2" s="1"/>
  <c r="Q160" i="2"/>
  <c r="R160" i="2" s="1"/>
  <c r="S160" i="2" s="1"/>
  <c r="Q156" i="2"/>
  <c r="R156" i="2" s="1"/>
  <c r="Q148" i="2"/>
  <c r="R148" i="2" s="1"/>
  <c r="Q140" i="2"/>
  <c r="Q132" i="2"/>
  <c r="R132" i="2" s="1"/>
  <c r="Q128" i="2"/>
  <c r="R128" i="2" s="1"/>
  <c r="S128" i="2" s="1"/>
  <c r="Q120" i="2"/>
  <c r="R120" i="2" s="1"/>
  <c r="Q112" i="2"/>
  <c r="R112" i="2" s="1"/>
  <c r="S112" i="2" s="1"/>
  <c r="Q104" i="2"/>
  <c r="R104" i="2" s="1"/>
  <c r="Q96" i="2"/>
  <c r="R96" i="2" s="1"/>
  <c r="S96" i="2" s="1"/>
  <c r="Q89" i="2"/>
  <c r="Q82" i="2"/>
  <c r="Q76" i="2"/>
  <c r="Q70" i="2"/>
  <c r="Q66" i="2"/>
  <c r="R66" i="2" s="1"/>
  <c r="Q60" i="2"/>
  <c r="Q54" i="2"/>
  <c r="R54" i="2" s="1"/>
  <c r="Q48" i="2"/>
  <c r="Q38" i="2"/>
  <c r="R38" i="2" s="1"/>
  <c r="Q27" i="2"/>
  <c r="R27" i="2" s="1"/>
  <c r="S27" i="2" s="1"/>
  <c r="Q22" i="2"/>
  <c r="R22" i="2" s="1"/>
  <c r="Q11" i="2"/>
  <c r="R11" i="2" s="1"/>
  <c r="S11" i="2" s="1"/>
  <c r="V16" i="2"/>
  <c r="V32" i="2"/>
  <c r="W32" i="2" s="1"/>
  <c r="X32" i="2" s="1"/>
  <c r="V80" i="2"/>
  <c r="W80" i="2" s="1"/>
  <c r="X80" i="2" s="1"/>
  <c r="V108" i="2"/>
  <c r="W108" i="2" s="1"/>
  <c r="Y108" i="2" s="1"/>
  <c r="V122" i="2"/>
  <c r="V182" i="2"/>
  <c r="W182" i="2" s="1"/>
  <c r="Y182" i="2" s="1"/>
  <c r="L43" i="2"/>
  <c r="L75" i="2"/>
  <c r="L109" i="2"/>
  <c r="L141" i="2"/>
  <c r="M141" i="2" s="1"/>
  <c r="O141" i="2" s="1"/>
  <c r="L168" i="2"/>
  <c r="V189" i="2"/>
  <c r="W189" i="2" s="1"/>
  <c r="Y189" i="2" s="1"/>
  <c r="V185" i="2"/>
  <c r="W185" i="2" s="1"/>
  <c r="Y185" i="2" s="1"/>
  <c r="V181" i="2"/>
  <c r="W181" i="2" s="1"/>
  <c r="Y181" i="2" s="1"/>
  <c r="V177" i="2"/>
  <c r="W177" i="2" s="1"/>
  <c r="Y177" i="2" s="1"/>
  <c r="V173" i="2"/>
  <c r="W173" i="2" s="1"/>
  <c r="Y173" i="2" s="1"/>
  <c r="V169" i="2"/>
  <c r="W169" i="2" s="1"/>
  <c r="Y169" i="2" s="1"/>
  <c r="V165" i="2"/>
  <c r="W165" i="2" s="1"/>
  <c r="Y165" i="2" s="1"/>
  <c r="V161" i="2"/>
  <c r="W161" i="2" s="1"/>
  <c r="Y161" i="2" s="1"/>
  <c r="V157" i="2"/>
  <c r="W157" i="2" s="1"/>
  <c r="Y157" i="2" s="1"/>
  <c r="V153" i="2"/>
  <c r="W153" i="2" s="1"/>
  <c r="Y153" i="2" s="1"/>
  <c r="V149" i="2"/>
  <c r="W149" i="2" s="1"/>
  <c r="Y149" i="2" s="1"/>
  <c r="V145" i="2"/>
  <c r="W145" i="2" s="1"/>
  <c r="Y145" i="2" s="1"/>
  <c r="V141" i="2"/>
  <c r="V137" i="2"/>
  <c r="V133" i="2"/>
  <c r="V129" i="2"/>
  <c r="W129" i="2" s="1"/>
  <c r="Y129" i="2" s="1"/>
  <c r="V125" i="2"/>
  <c r="V121" i="2"/>
  <c r="V117" i="2"/>
  <c r="V113" i="2"/>
  <c r="W113" i="2" s="1"/>
  <c r="Y113" i="2" s="1"/>
  <c r="V109" i="2"/>
  <c r="V105" i="2"/>
  <c r="V101" i="2"/>
  <c r="V97" i="2"/>
  <c r="W97" i="2" s="1"/>
  <c r="Y97" i="2" s="1"/>
  <c r="V93" i="2"/>
  <c r="V89" i="2"/>
  <c r="V83" i="2"/>
  <c r="W83" i="2" s="1"/>
  <c r="Y83" i="2" s="1"/>
  <c r="V79" i="2"/>
  <c r="W79" i="2" s="1"/>
  <c r="Y79" i="2" s="1"/>
  <c r="V75" i="2"/>
  <c r="W75" i="2" s="1"/>
  <c r="Y75" i="2" s="1"/>
  <c r="V71" i="2"/>
  <c r="W71" i="2" s="1"/>
  <c r="Y71" i="2" s="1"/>
  <c r="V67" i="2"/>
  <c r="W67" i="2" s="1"/>
  <c r="Y67" i="2" s="1"/>
  <c r="V51" i="2"/>
  <c r="W51" i="2" s="1"/>
  <c r="Y51" i="2" s="1"/>
  <c r="Q7" i="2"/>
  <c r="R7" i="2" s="1"/>
  <c r="T7" i="2" s="1"/>
  <c r="Q189" i="2"/>
  <c r="R189" i="2" s="1"/>
  <c r="S189" i="2" s="1"/>
  <c r="Q187" i="2"/>
  <c r="Q185" i="2"/>
  <c r="Q183" i="2"/>
  <c r="Q181" i="2"/>
  <c r="R181" i="2" s="1"/>
  <c r="S181" i="2" s="1"/>
  <c r="Q179" i="2"/>
  <c r="Q177" i="2"/>
  <c r="Q175" i="2"/>
  <c r="Q173" i="2"/>
  <c r="R173" i="2" s="1"/>
  <c r="S173" i="2" s="1"/>
  <c r="Q171" i="2"/>
  <c r="Q169" i="2"/>
  <c r="Q167" i="2"/>
  <c r="Q165" i="2"/>
  <c r="R165" i="2" s="1"/>
  <c r="S165" i="2" s="1"/>
  <c r="Q163" i="2"/>
  <c r="Q161" i="2"/>
  <c r="Q159" i="2"/>
  <c r="Q157" i="2"/>
  <c r="R157" i="2" s="1"/>
  <c r="S157" i="2" s="1"/>
  <c r="Q154" i="2"/>
  <c r="Q150" i="2"/>
  <c r="R150" i="2" s="1"/>
  <c r="Q146" i="2"/>
  <c r="Q142" i="2"/>
  <c r="Q138" i="2"/>
  <c r="Q134" i="2"/>
  <c r="R134" i="2" s="1"/>
  <c r="Q130" i="2"/>
  <c r="Q126" i="2"/>
  <c r="Q122" i="2"/>
  <c r="Q118" i="2"/>
  <c r="R118" i="2" s="1"/>
  <c r="Q114" i="2"/>
  <c r="Q110" i="2"/>
  <c r="Q106" i="2"/>
  <c r="Q102" i="2"/>
  <c r="Q98" i="2"/>
  <c r="R98" i="2" s="1"/>
  <c r="S98" i="2" s="1"/>
  <c r="Q94" i="2"/>
  <c r="Q90" i="2"/>
  <c r="Q88" i="2"/>
  <c r="Q84" i="2"/>
  <c r="Q81" i="2"/>
  <c r="Q78" i="2"/>
  <c r="Q74" i="2"/>
  <c r="R74" i="2" s="1"/>
  <c r="Q72" i="2"/>
  <c r="Q68" i="2"/>
  <c r="Q65" i="2"/>
  <c r="Q62" i="2"/>
  <c r="R62" i="2" s="1"/>
  <c r="Q58" i="2"/>
  <c r="Q56" i="2"/>
  <c r="Q52" i="2"/>
  <c r="Q49" i="2"/>
  <c r="Q46" i="2"/>
  <c r="Q40" i="2"/>
  <c r="Q35" i="2"/>
  <c r="R35" i="2" s="1"/>
  <c r="S35" i="2" s="1"/>
  <c r="Q30" i="2"/>
  <c r="R30" i="2" s="1"/>
  <c r="Q24" i="2"/>
  <c r="Q19" i="2"/>
  <c r="Q14" i="2"/>
  <c r="R14" i="2" s="1"/>
  <c r="Q8" i="2"/>
  <c r="V12" i="2"/>
  <c r="W12" i="2" s="1"/>
  <c r="Y12" i="2" s="1"/>
  <c r="V20" i="2"/>
  <c r="V28" i="2"/>
  <c r="W28" i="2" s="1"/>
  <c r="X28" i="2" s="1"/>
  <c r="V38" i="2"/>
  <c r="V46" i="2"/>
  <c r="V58" i="2"/>
  <c r="V72" i="2"/>
  <c r="W72" i="2" s="1"/>
  <c r="X72" i="2" s="1"/>
  <c r="V86" i="2"/>
  <c r="V100" i="2"/>
  <c r="W100" i="2" s="1"/>
  <c r="Y100" i="2" s="1"/>
  <c r="V136" i="2"/>
  <c r="W136" i="2" s="1"/>
  <c r="Y136" i="2" s="1"/>
  <c r="V166" i="2"/>
  <c r="W166" i="2" s="1"/>
  <c r="Y166" i="2" s="1"/>
  <c r="L14" i="2"/>
  <c r="M14" i="2" s="1"/>
  <c r="O14" i="2" s="1"/>
  <c r="L35" i="2"/>
  <c r="L51" i="2"/>
  <c r="L67" i="2"/>
  <c r="L83" i="2"/>
  <c r="L101" i="2"/>
  <c r="M101" i="2" s="1"/>
  <c r="O101" i="2" s="1"/>
  <c r="L117" i="2"/>
  <c r="M117" i="2" s="1"/>
  <c r="O117" i="2" s="1"/>
  <c r="L133" i="2"/>
  <c r="M133" i="2" s="1"/>
  <c r="O133" i="2" s="1"/>
  <c r="L152" i="2"/>
  <c r="M152" i="2" s="1"/>
  <c r="O152" i="2" s="1"/>
  <c r="L184" i="2"/>
  <c r="M184" i="2" s="1"/>
  <c r="O184" i="2" s="1"/>
  <c r="L61" i="2"/>
  <c r="M61" i="2" s="1"/>
  <c r="O61" i="2" s="1"/>
  <c r="L57" i="2"/>
  <c r="M57" i="2" s="1"/>
  <c r="O57" i="2" s="1"/>
  <c r="L55" i="2"/>
  <c r="L53" i="2"/>
  <c r="M53" i="2" s="1"/>
  <c r="O53" i="2" s="1"/>
  <c r="L49" i="2"/>
  <c r="M49" i="2" s="1"/>
  <c r="O49" i="2" s="1"/>
  <c r="L47" i="2"/>
  <c r="L45" i="2"/>
  <c r="L41" i="2"/>
  <c r="M41" i="2" s="1"/>
  <c r="O41" i="2" s="1"/>
  <c r="L39" i="2"/>
  <c r="L37" i="2"/>
  <c r="M37" i="2" s="1"/>
  <c r="O37" i="2" s="1"/>
  <c r="L33" i="2"/>
  <c r="M33" i="2" s="1"/>
  <c r="O33" i="2" s="1"/>
  <c r="L31" i="2"/>
  <c r="L29" i="2"/>
  <c r="L25" i="2"/>
  <c r="M25" i="2" s="1"/>
  <c r="O25" i="2" s="1"/>
  <c r="L23" i="2"/>
  <c r="L21" i="2"/>
  <c r="M21" i="2" s="1"/>
  <c r="N21" i="2" s="1"/>
  <c r="L19" i="2"/>
  <c r="M19" i="2" s="1"/>
  <c r="O19" i="2" s="1"/>
  <c r="L17" i="2"/>
  <c r="M17" i="2" s="1"/>
  <c r="N17" i="2" s="1"/>
  <c r="L15" i="2"/>
  <c r="M15" i="2" s="1"/>
  <c r="O15" i="2" s="1"/>
  <c r="L13" i="2"/>
  <c r="M13" i="2" s="1"/>
  <c r="N13" i="2" s="1"/>
  <c r="L11" i="2"/>
  <c r="M11" i="2" s="1"/>
  <c r="O11" i="2" s="1"/>
  <c r="L9" i="2"/>
  <c r="M9" i="2" s="1"/>
  <c r="N9" i="2" s="1"/>
  <c r="Q155" i="2"/>
  <c r="R155" i="2" s="1"/>
  <c r="Q153" i="2"/>
  <c r="Q151" i="2"/>
  <c r="R151" i="2" s="1"/>
  <c r="Q149" i="2"/>
  <c r="Q147" i="2"/>
  <c r="R147" i="2" s="1"/>
  <c r="Q145" i="2"/>
  <c r="R145" i="2" s="1"/>
  <c r="S145" i="2" s="1"/>
  <c r="Q143" i="2"/>
  <c r="R143" i="2" s="1"/>
  <c r="Q141" i="2"/>
  <c r="R141" i="2" s="1"/>
  <c r="S141" i="2" s="1"/>
  <c r="Q139" i="2"/>
  <c r="R139" i="2" s="1"/>
  <c r="Q137" i="2"/>
  <c r="R137" i="2" s="1"/>
  <c r="S137" i="2" s="1"/>
  <c r="Q135" i="2"/>
  <c r="R135" i="2" s="1"/>
  <c r="Q133" i="2"/>
  <c r="R133" i="2" s="1"/>
  <c r="S133" i="2" s="1"/>
  <c r="Q131" i="2"/>
  <c r="R131" i="2" s="1"/>
  <c r="Q129" i="2"/>
  <c r="Q127" i="2"/>
  <c r="R127" i="2" s="1"/>
  <c r="Q125" i="2"/>
  <c r="R125" i="2" s="1"/>
  <c r="S125" i="2" s="1"/>
  <c r="Q123" i="2"/>
  <c r="R123" i="2" s="1"/>
  <c r="Q121" i="2"/>
  <c r="R121" i="2" s="1"/>
  <c r="S121" i="2" s="1"/>
  <c r="Q119" i="2"/>
  <c r="Q117" i="2"/>
  <c r="R117" i="2" s="1"/>
  <c r="S117" i="2" s="1"/>
  <c r="Q115" i="2"/>
  <c r="R115" i="2" s="1"/>
  <c r="Q113" i="2"/>
  <c r="R113" i="2" s="1"/>
  <c r="S113" i="2" s="1"/>
  <c r="Q111" i="2"/>
  <c r="R111" i="2" s="1"/>
  <c r="Q109" i="2"/>
  <c r="R109" i="2" s="1"/>
  <c r="S109" i="2" s="1"/>
  <c r="Q107" i="2"/>
  <c r="R107" i="2" s="1"/>
  <c r="Q105" i="2"/>
  <c r="R105" i="2" s="1"/>
  <c r="S105" i="2" s="1"/>
  <c r="Q103" i="2"/>
  <c r="R103" i="2" s="1"/>
  <c r="Q101" i="2"/>
  <c r="R101" i="2" s="1"/>
  <c r="S101" i="2" s="1"/>
  <c r="Q99" i="2"/>
  <c r="R99" i="2" s="1"/>
  <c r="S99" i="2" s="1"/>
  <c r="Q97" i="2"/>
  <c r="R97" i="2" s="1"/>
  <c r="S97" i="2" s="1"/>
  <c r="Q95" i="2"/>
  <c r="R95" i="2" s="1"/>
  <c r="S95" i="2" s="1"/>
  <c r="Q93" i="2"/>
  <c r="R93" i="2" s="1"/>
  <c r="S93" i="2" s="1"/>
  <c r="Q91" i="2"/>
  <c r="Q87" i="2"/>
  <c r="R87" i="2" s="1"/>
  <c r="S87" i="2" s="1"/>
  <c r="Q85" i="2"/>
  <c r="Q83" i="2"/>
  <c r="R83" i="2" s="1"/>
  <c r="S83" i="2" s="1"/>
  <c r="Q79" i="2"/>
  <c r="R79" i="2" s="1"/>
  <c r="S79" i="2" s="1"/>
  <c r="Q77" i="2"/>
  <c r="Q75" i="2"/>
  <c r="R75" i="2" s="1"/>
  <c r="S75" i="2" s="1"/>
  <c r="Q71" i="2"/>
  <c r="R71" i="2" s="1"/>
  <c r="S71" i="2" s="1"/>
  <c r="Q69" i="2"/>
  <c r="Q67" i="2"/>
  <c r="Q63" i="2"/>
  <c r="R63" i="2" s="1"/>
  <c r="S63" i="2" s="1"/>
  <c r="Q61" i="2"/>
  <c r="Q59" i="2"/>
  <c r="R59" i="2" s="1"/>
  <c r="S59" i="2" s="1"/>
  <c r="Q55" i="2"/>
  <c r="R55" i="2" s="1"/>
  <c r="S55" i="2" s="1"/>
  <c r="Q53" i="2"/>
  <c r="Q51" i="2"/>
  <c r="R51" i="2" s="1"/>
  <c r="S51" i="2" s="1"/>
  <c r="Q47" i="2"/>
  <c r="Q45" i="2"/>
  <c r="R45" i="2" s="1"/>
  <c r="S45" i="2" s="1"/>
  <c r="Q41" i="2"/>
  <c r="R41" i="2" s="1"/>
  <c r="S41" i="2" s="1"/>
  <c r="Q39" i="2"/>
  <c r="Q37" i="2"/>
  <c r="Q33" i="2"/>
  <c r="Q31" i="2"/>
  <c r="Q29" i="2"/>
  <c r="R29" i="2" s="1"/>
  <c r="S29" i="2" s="1"/>
  <c r="Q25" i="2"/>
  <c r="R25" i="2" s="1"/>
  <c r="S25" i="2" s="1"/>
  <c r="Q23" i="2"/>
  <c r="Q21" i="2"/>
  <c r="Q17" i="2"/>
  <c r="Q15" i="2"/>
  <c r="R15" i="2" s="1"/>
  <c r="S15" i="2" s="1"/>
  <c r="Q13" i="2"/>
  <c r="R13" i="2" s="1"/>
  <c r="S13" i="2" s="1"/>
  <c r="Q9" i="2"/>
  <c r="V188" i="2"/>
  <c r="W188" i="2" s="1"/>
  <c r="Y188" i="2" s="1"/>
  <c r="V186" i="2"/>
  <c r="W186" i="2" s="1"/>
  <c r="Y186" i="2" s="1"/>
  <c r="V184" i="2"/>
  <c r="W184" i="2" s="1"/>
  <c r="Y184" i="2" s="1"/>
  <c r="V180" i="2"/>
  <c r="W180" i="2" s="1"/>
  <c r="Y180" i="2" s="1"/>
  <c r="V178" i="2"/>
  <c r="W178" i="2" s="1"/>
  <c r="Y178" i="2" s="1"/>
  <c r="V176" i="2"/>
  <c r="W176" i="2" s="1"/>
  <c r="Y176" i="2" s="1"/>
  <c r="V172" i="2"/>
  <c r="W172" i="2" s="1"/>
  <c r="Y172" i="2" s="1"/>
  <c r="V170" i="2"/>
  <c r="W170" i="2" s="1"/>
  <c r="Y170" i="2" s="1"/>
  <c r="V168" i="2"/>
  <c r="W168" i="2" s="1"/>
  <c r="Y168" i="2" s="1"/>
  <c r="V164" i="2"/>
  <c r="W164" i="2" s="1"/>
  <c r="Y164" i="2" s="1"/>
  <c r="V162" i="2"/>
  <c r="W162" i="2" s="1"/>
  <c r="Y162" i="2" s="1"/>
  <c r="V160" i="2"/>
  <c r="W160" i="2" s="1"/>
  <c r="Y160" i="2" s="1"/>
  <c r="V156" i="2"/>
  <c r="W156" i="2" s="1"/>
  <c r="Y156" i="2" s="1"/>
  <c r="V154" i="2"/>
  <c r="W154" i="2" s="1"/>
  <c r="Y154" i="2" s="1"/>
  <c r="V152" i="2"/>
  <c r="W152" i="2" s="1"/>
  <c r="Y152" i="2" s="1"/>
  <c r="V148" i="2"/>
  <c r="V146" i="2"/>
  <c r="V142" i="2"/>
  <c r="V140" i="2"/>
  <c r="V138" i="2"/>
  <c r="V134" i="2"/>
  <c r="V132" i="2"/>
  <c r="W132" i="2" s="1"/>
  <c r="Y132" i="2" s="1"/>
  <c r="V128" i="2"/>
  <c r="W128" i="2" s="1"/>
  <c r="Y128" i="2" s="1"/>
  <c r="V126" i="2"/>
  <c r="V124" i="2"/>
  <c r="W124" i="2" s="1"/>
  <c r="Y124" i="2" s="1"/>
  <c r="V120" i="2"/>
  <c r="W120" i="2" s="1"/>
  <c r="Y120" i="2" s="1"/>
  <c r="V118" i="2"/>
  <c r="V116" i="2"/>
  <c r="W116" i="2" s="1"/>
  <c r="Y116" i="2" s="1"/>
  <c r="V114" i="2"/>
  <c r="V112" i="2"/>
  <c r="W112" i="2" s="1"/>
  <c r="Y112" i="2" s="1"/>
  <c r="V110" i="2"/>
  <c r="V106" i="2"/>
  <c r="V104" i="2"/>
  <c r="W104" i="2" s="1"/>
  <c r="Y104" i="2" s="1"/>
  <c r="V102" i="2"/>
  <c r="V98" i="2"/>
  <c r="V96" i="2"/>
  <c r="W96" i="2" s="1"/>
  <c r="Y96" i="2" s="1"/>
  <c r="V92" i="2"/>
  <c r="W92" i="2" s="1"/>
  <c r="Y92" i="2" s="1"/>
  <c r="V90" i="2"/>
  <c r="V88" i="2"/>
  <c r="W88" i="2" s="1"/>
  <c r="Y88" i="2" s="1"/>
  <c r="V84" i="2"/>
  <c r="W84" i="2" s="1"/>
  <c r="Y84" i="2" s="1"/>
  <c r="V82" i="2"/>
  <c r="V78" i="2"/>
  <c r="V76" i="2"/>
  <c r="W76" i="2" s="1"/>
  <c r="X76" i="2" s="1"/>
  <c r="V74" i="2"/>
  <c r="V70" i="2"/>
  <c r="V68" i="2"/>
  <c r="W68" i="2" s="1"/>
  <c r="X68" i="2" s="1"/>
  <c r="V64" i="2"/>
  <c r="W64" i="2" s="1"/>
  <c r="X64" i="2" s="1"/>
  <c r="V62" i="2"/>
  <c r="V60" i="2"/>
  <c r="V56" i="2"/>
  <c r="W56" i="2" s="1"/>
  <c r="X56" i="2" s="1"/>
  <c r="V54" i="2"/>
  <c r="V52" i="2"/>
  <c r="W52" i="2" s="1"/>
  <c r="X52" i="2" s="1"/>
  <c r="V50" i="2"/>
  <c r="V48" i="2"/>
  <c r="W48" i="2" s="1"/>
  <c r="X48" i="2" s="1"/>
  <c r="V44" i="2"/>
  <c r="W44" i="2" s="1"/>
  <c r="X44" i="2" s="1"/>
  <c r="V40" i="2"/>
  <c r="W40" i="2" s="1"/>
  <c r="X40" i="2" s="1"/>
  <c r="V36" i="2"/>
  <c r="W36" i="2" s="1"/>
  <c r="X36" i="2" s="1"/>
  <c r="V34" i="2"/>
  <c r="V30" i="2"/>
  <c r="V26" i="2"/>
  <c r="V22" i="2"/>
  <c r="W22" i="2" s="1"/>
  <c r="X22" i="2" s="1"/>
  <c r="V18" i="2"/>
  <c r="W18" i="2" s="1"/>
  <c r="X18" i="2" s="1"/>
  <c r="V14" i="2"/>
  <c r="W14" i="2" s="1"/>
  <c r="X14" i="2" s="1"/>
  <c r="V10" i="2"/>
  <c r="L190" i="2"/>
  <c r="M190" i="2" s="1"/>
  <c r="O190" i="2" s="1"/>
  <c r="L188" i="2"/>
  <c r="L186" i="2"/>
  <c r="M186" i="2" s="1"/>
  <c r="O186" i="2" s="1"/>
  <c r="L182" i="2"/>
  <c r="M182" i="2" s="1"/>
  <c r="O182" i="2" s="1"/>
  <c r="L180" i="2"/>
  <c r="M180" i="2" s="1"/>
  <c r="O180" i="2" s="1"/>
  <c r="L178" i="2"/>
  <c r="M178" i="2" s="1"/>
  <c r="O178" i="2" s="1"/>
  <c r="L174" i="2"/>
  <c r="M174" i="2" s="1"/>
  <c r="O174" i="2" s="1"/>
  <c r="L172" i="2"/>
  <c r="M172" i="2" s="1"/>
  <c r="O172" i="2" s="1"/>
  <c r="L170" i="2"/>
  <c r="M170" i="2" s="1"/>
  <c r="O170" i="2" s="1"/>
  <c r="L166" i="2"/>
  <c r="M166" i="2" s="1"/>
  <c r="O166" i="2" s="1"/>
  <c r="L164" i="2"/>
  <c r="M164" i="2" s="1"/>
  <c r="O164" i="2" s="1"/>
  <c r="L162" i="2"/>
  <c r="M162" i="2" s="1"/>
  <c r="O162" i="2" s="1"/>
  <c r="L158" i="2"/>
  <c r="M158" i="2" s="1"/>
  <c r="O158" i="2" s="1"/>
  <c r="L156" i="2"/>
  <c r="M156" i="2" s="1"/>
  <c r="O156" i="2" s="1"/>
  <c r="L154" i="2"/>
  <c r="L150" i="2"/>
  <c r="M150" i="2" s="1"/>
  <c r="O150" i="2" s="1"/>
  <c r="L148" i="2"/>
  <c r="L146" i="2"/>
  <c r="M146" i="2" s="1"/>
  <c r="O146" i="2" s="1"/>
  <c r="L142" i="2"/>
  <c r="M142" i="2" s="1"/>
  <c r="O142" i="2" s="1"/>
  <c r="L140" i="2"/>
  <c r="L136" i="2"/>
  <c r="L134" i="2"/>
  <c r="M134" i="2" s="1"/>
  <c r="O134" i="2" s="1"/>
  <c r="L132" i="2"/>
  <c r="L130" i="2"/>
  <c r="M130" i="2" s="1"/>
  <c r="O130" i="2" s="1"/>
  <c r="L126" i="2"/>
  <c r="M126" i="2" s="1"/>
  <c r="O126" i="2" s="1"/>
  <c r="L124" i="2"/>
  <c r="L120" i="2"/>
  <c r="L118" i="2"/>
  <c r="M118" i="2" s="1"/>
  <c r="O118" i="2" s="1"/>
  <c r="L116" i="2"/>
  <c r="L114" i="2"/>
  <c r="M114" i="2" s="1"/>
  <c r="O114" i="2" s="1"/>
  <c r="L110" i="2"/>
  <c r="M110" i="2" s="1"/>
  <c r="O110" i="2" s="1"/>
  <c r="L108" i="2"/>
  <c r="L104" i="2"/>
  <c r="L102" i="2"/>
  <c r="M102" i="2" s="1"/>
  <c r="O102" i="2" s="1"/>
  <c r="L100" i="2"/>
  <c r="L98" i="2"/>
  <c r="M98" i="2" s="1"/>
  <c r="O98" i="2" s="1"/>
  <c r="L94" i="2"/>
  <c r="L92" i="2"/>
  <c r="M92" i="2" s="1"/>
  <c r="N92" i="2" s="1"/>
  <c r="L90" i="2"/>
  <c r="L88" i="2"/>
  <c r="M88" i="2" s="1"/>
  <c r="N88" i="2" s="1"/>
  <c r="L84" i="2"/>
  <c r="M84" i="2" s="1"/>
  <c r="N84" i="2" s="1"/>
  <c r="L82" i="2"/>
  <c r="L78" i="2"/>
  <c r="L76" i="2"/>
  <c r="M76" i="2" s="1"/>
  <c r="N76" i="2" s="1"/>
  <c r="L74" i="2"/>
  <c r="L72" i="2"/>
  <c r="M72" i="2" s="1"/>
  <c r="N72" i="2" s="1"/>
  <c r="L68" i="2"/>
  <c r="M68" i="2" s="1"/>
  <c r="N68" i="2" s="1"/>
  <c r="L66" i="2"/>
  <c r="L62" i="2"/>
  <c r="L60" i="2"/>
  <c r="M60" i="2" s="1"/>
  <c r="N60" i="2" s="1"/>
  <c r="L58" i="2"/>
  <c r="L56" i="2"/>
  <c r="M56" i="2" s="1"/>
  <c r="N56" i="2" s="1"/>
  <c r="L52" i="2"/>
  <c r="M52" i="2" s="1"/>
  <c r="N52" i="2" s="1"/>
  <c r="L50" i="2"/>
  <c r="L46" i="2"/>
  <c r="L44" i="2"/>
  <c r="M44" i="2" s="1"/>
  <c r="N44" i="2" s="1"/>
  <c r="L42" i="2"/>
  <c r="L40" i="2"/>
  <c r="M40" i="2" s="1"/>
  <c r="N40" i="2" s="1"/>
  <c r="L36" i="2"/>
  <c r="M36" i="2" s="1"/>
  <c r="N36" i="2" s="1"/>
  <c r="L34" i="2"/>
  <c r="L30" i="2"/>
  <c r="L28" i="2"/>
  <c r="M28" i="2" s="1"/>
  <c r="O28" i="2" s="1"/>
  <c r="L26" i="2"/>
  <c r="L24" i="2"/>
  <c r="M24" i="2" s="1"/>
  <c r="O24" i="2" s="1"/>
  <c r="L20" i="2"/>
  <c r="M20" i="2" s="1"/>
  <c r="O20" i="2" s="1"/>
  <c r="L18" i="2"/>
  <c r="M18" i="2" s="1"/>
  <c r="O18" i="2" s="1"/>
  <c r="L16" i="2"/>
  <c r="M16" i="2" s="1"/>
  <c r="O16" i="2" s="1"/>
  <c r="L12" i="2"/>
  <c r="M12" i="2" s="1"/>
  <c r="O12" i="2" s="1"/>
  <c r="L10" i="2"/>
  <c r="M10" i="2" s="1"/>
  <c r="O10" i="2" s="1"/>
  <c r="L8" i="2"/>
  <c r="M8" i="2" s="1"/>
  <c r="O8" i="2" s="1"/>
  <c r="Q44" i="2"/>
  <c r="Q42" i="2"/>
  <c r="R42" i="2" s="1"/>
  <c r="Q36" i="2"/>
  <c r="Q34" i="2"/>
  <c r="R34" i="2" s="1"/>
  <c r="Q28" i="2"/>
  <c r="Q26" i="2"/>
  <c r="R26" i="2" s="1"/>
  <c r="Q20" i="2"/>
  <c r="Q18" i="2"/>
  <c r="R18" i="2" s="1"/>
  <c r="Q12" i="2"/>
  <c r="Q10" i="2"/>
  <c r="R10" i="2" s="1"/>
  <c r="T156" i="2"/>
  <c r="R91" i="2"/>
  <c r="S91" i="2" s="1"/>
  <c r="R67" i="2"/>
  <c r="S67" i="2" s="1"/>
  <c r="R47" i="2"/>
  <c r="S47" i="2" s="1"/>
  <c r="S73" i="2"/>
  <c r="S57" i="2"/>
  <c r="T45" i="2"/>
  <c r="T41" i="2"/>
  <c r="T13" i="2"/>
  <c r="T27" i="2"/>
  <c r="N38" i="2"/>
  <c r="N54" i="2"/>
  <c r="N70" i="2"/>
  <c r="N86" i="2"/>
  <c r="M106" i="2"/>
  <c r="O106" i="2" s="1"/>
  <c r="M138" i="2"/>
  <c r="O138" i="2" s="1"/>
  <c r="W60" i="2"/>
  <c r="X60" i="2" s="1"/>
  <c r="Y66" i="2"/>
  <c r="W140" i="2"/>
  <c r="Y140" i="2" s="1"/>
  <c r="M151" i="2"/>
  <c r="O151" i="2" s="1"/>
  <c r="M22" i="2"/>
  <c r="O22" i="2" s="1"/>
  <c r="N33" i="2"/>
  <c r="N53" i="2"/>
  <c r="N61" i="2"/>
  <c r="N85" i="2"/>
  <c r="N117" i="2"/>
  <c r="N137" i="2"/>
  <c r="M154" i="2"/>
  <c r="O154" i="2" s="1"/>
  <c r="M160" i="2"/>
  <c r="O160" i="2" s="1"/>
  <c r="M165" i="2"/>
  <c r="O165" i="2" s="1"/>
  <c r="M168" i="2"/>
  <c r="O168" i="2" s="1"/>
  <c r="M171" i="2"/>
  <c r="O171" i="2" s="1"/>
  <c r="M176" i="2"/>
  <c r="O176" i="2" s="1"/>
  <c r="M183" i="2"/>
  <c r="O183" i="2" s="1"/>
  <c r="M188" i="2"/>
  <c r="O188" i="2" s="1"/>
  <c r="W163" i="2"/>
  <c r="Y163" i="2" s="1"/>
  <c r="W179" i="2"/>
  <c r="Y179" i="2" s="1"/>
  <c r="W10" i="2"/>
  <c r="X10" i="2" s="1"/>
  <c r="W13" i="2"/>
  <c r="Y13" i="2" s="1"/>
  <c r="W16" i="2"/>
  <c r="Y16" i="2" s="1"/>
  <c r="W20" i="2"/>
  <c r="Y20" i="2" s="1"/>
  <c r="X27" i="2"/>
  <c r="X39" i="2"/>
  <c r="X47" i="2"/>
  <c r="X51" i="2"/>
  <c r="X53" i="2"/>
  <c r="X55" i="2"/>
  <c r="X57" i="2"/>
  <c r="X59" i="2"/>
  <c r="X61" i="2"/>
  <c r="X63" i="2"/>
  <c r="X65" i="2"/>
  <c r="X73" i="2"/>
  <c r="X79" i="2"/>
  <c r="X85" i="2"/>
  <c r="X87" i="2"/>
  <c r="X91" i="2"/>
  <c r="X97" i="2"/>
  <c r="X99" i="2"/>
  <c r="X103" i="2"/>
  <c r="X107" i="2"/>
  <c r="X113" i="2"/>
  <c r="X115" i="2"/>
  <c r="X119" i="2"/>
  <c r="X123" i="2"/>
  <c r="X129" i="2"/>
  <c r="X131" i="2"/>
  <c r="X135" i="2"/>
  <c r="X139" i="2"/>
  <c r="X145" i="2"/>
  <c r="X147" i="2"/>
  <c r="W174" i="2"/>
  <c r="Y174" i="2" s="1"/>
  <c r="T16" i="2"/>
  <c r="T189" i="2"/>
  <c r="T188" i="2"/>
  <c r="T181" i="2"/>
  <c r="T180" i="2"/>
  <c r="T173" i="2"/>
  <c r="T170" i="2"/>
  <c r="T165" i="2"/>
  <c r="T162" i="2"/>
  <c r="T157" i="2"/>
  <c r="R153" i="2"/>
  <c r="S153" i="2" s="1"/>
  <c r="R149" i="2"/>
  <c r="S149" i="2" s="1"/>
  <c r="R142" i="2"/>
  <c r="R140" i="2"/>
  <c r="S140" i="2" s="1"/>
  <c r="R129" i="2"/>
  <c r="S129" i="2" s="1"/>
  <c r="R126" i="2"/>
  <c r="R124" i="2"/>
  <c r="R119" i="2"/>
  <c r="R116" i="2"/>
  <c r="R110" i="2"/>
  <c r="R108" i="2"/>
  <c r="R102" i="2"/>
  <c r="R100" i="2"/>
  <c r="R94" i="2"/>
  <c r="S94" i="2" s="1"/>
  <c r="S86" i="2"/>
  <c r="S74" i="2"/>
  <c r="S66" i="2"/>
  <c r="S62" i="2"/>
  <c r="S54" i="2"/>
  <c r="S50" i="2"/>
  <c r="T42" i="2"/>
  <c r="T38" i="2"/>
  <c r="S30" i="2"/>
  <c r="T26" i="2"/>
  <c r="T22" i="2"/>
  <c r="T14" i="2"/>
  <c r="O175" i="2" l="1"/>
  <c r="N175" i="2"/>
  <c r="H31" i="2"/>
  <c r="J31" i="2" s="1"/>
  <c r="I31" i="2"/>
  <c r="T86" i="2"/>
  <c r="T172" i="2"/>
  <c r="T178" i="2"/>
  <c r="S16" i="2"/>
  <c r="X81" i="2"/>
  <c r="X75" i="2"/>
  <c r="X67" i="2"/>
  <c r="X43" i="2"/>
  <c r="X35" i="2"/>
  <c r="N159" i="2"/>
  <c r="N143" i="2"/>
  <c r="N125" i="2"/>
  <c r="N101" i="2"/>
  <c r="N69" i="2"/>
  <c r="N59" i="2"/>
  <c r="X66" i="2"/>
  <c r="O86" i="2"/>
  <c r="O70" i="2"/>
  <c r="O54" i="2"/>
  <c r="O38" i="2"/>
  <c r="T43" i="2"/>
  <c r="T57" i="2"/>
  <c r="T73" i="2"/>
  <c r="I190" i="2"/>
  <c r="I178" i="2"/>
  <c r="J176" i="2"/>
  <c r="J168" i="2"/>
  <c r="I166" i="2"/>
  <c r="I145" i="2"/>
  <c r="I79" i="2"/>
  <c r="T164" i="2"/>
  <c r="T186" i="2"/>
  <c r="X83" i="2"/>
  <c r="X31" i="2"/>
  <c r="X23" i="2"/>
  <c r="N167" i="2"/>
  <c r="N147" i="2"/>
  <c r="N141" i="2"/>
  <c r="N133" i="2"/>
  <c r="N121" i="2"/>
  <c r="N105" i="2"/>
  <c r="N89" i="2"/>
  <c r="N73" i="2"/>
  <c r="N57" i="2"/>
  <c r="T11" i="2"/>
  <c r="J190" i="2"/>
  <c r="J186" i="2"/>
  <c r="I184" i="2"/>
  <c r="I176" i="2"/>
  <c r="J170" i="2"/>
  <c r="I168" i="2"/>
  <c r="J166" i="2"/>
  <c r="J150" i="2"/>
  <c r="I123" i="2"/>
  <c r="J107" i="2"/>
  <c r="I103" i="2"/>
  <c r="J137" i="2"/>
  <c r="I137" i="2"/>
  <c r="J129" i="2"/>
  <c r="I129" i="2"/>
  <c r="H29" i="2"/>
  <c r="J29" i="2" s="1"/>
  <c r="H162" i="2"/>
  <c r="J162" i="2" s="1"/>
  <c r="H154" i="2"/>
  <c r="J154" i="2" s="1"/>
  <c r="I154" i="2"/>
  <c r="AC190" i="2"/>
  <c r="AC186" i="2"/>
  <c r="AC182" i="2"/>
  <c r="AC178" i="2"/>
  <c r="AC174" i="2"/>
  <c r="AC170" i="2"/>
  <c r="AC166" i="2"/>
  <c r="AC162" i="2"/>
  <c r="AC158" i="2"/>
  <c r="AC154" i="2"/>
  <c r="AC150" i="2"/>
  <c r="H164" i="2"/>
  <c r="J164" i="2" s="1"/>
  <c r="I164" i="2"/>
  <c r="AB10" i="2"/>
  <c r="AC10" i="2" s="1"/>
  <c r="AB14" i="2"/>
  <c r="AC14" i="2" s="1"/>
  <c r="AB18" i="2"/>
  <c r="AC18" i="2" s="1"/>
  <c r="AB22" i="2"/>
  <c r="AC22" i="2" s="1"/>
  <c r="AD22" i="2"/>
  <c r="AB26" i="2"/>
  <c r="AC26" i="2" s="1"/>
  <c r="AB30" i="2"/>
  <c r="AC30" i="2" s="1"/>
  <c r="AB34" i="2"/>
  <c r="AC34" i="2" s="1"/>
  <c r="AD34" i="2"/>
  <c r="AB38" i="2"/>
  <c r="AC38" i="2" s="1"/>
  <c r="AB40" i="2"/>
  <c r="AD40" i="2" s="1"/>
  <c r="AB42" i="2"/>
  <c r="AC42" i="2" s="1"/>
  <c r="AB44" i="2"/>
  <c r="AD44" i="2" s="1"/>
  <c r="AB46" i="2"/>
  <c r="AC46" i="2" s="1"/>
  <c r="AB48" i="2"/>
  <c r="AD48" i="2" s="1"/>
  <c r="AB50" i="2"/>
  <c r="AC50" i="2" s="1"/>
  <c r="AB52" i="2"/>
  <c r="AD52" i="2" s="1"/>
  <c r="AC52" i="2"/>
  <c r="AB56" i="2"/>
  <c r="AD56" i="2" s="1"/>
  <c r="AB58" i="2"/>
  <c r="AC58" i="2" s="1"/>
  <c r="AB60" i="2"/>
  <c r="AD60" i="2" s="1"/>
  <c r="AB62" i="2"/>
  <c r="AC62" i="2" s="1"/>
  <c r="AB64" i="2"/>
  <c r="AD64" i="2" s="1"/>
  <c r="AB66" i="2"/>
  <c r="AC66" i="2" s="1"/>
  <c r="AB68" i="2"/>
  <c r="AD68" i="2" s="1"/>
  <c r="AB70" i="2"/>
  <c r="AC70" i="2" s="1"/>
  <c r="AD70" i="2"/>
  <c r="AB72" i="2"/>
  <c r="AD72" i="2" s="1"/>
  <c r="AB74" i="2"/>
  <c r="AC74" i="2" s="1"/>
  <c r="AB76" i="2"/>
  <c r="AD76" i="2" s="1"/>
  <c r="H156" i="2"/>
  <c r="J156" i="2" s="1"/>
  <c r="AB8" i="2"/>
  <c r="AD8" i="2" s="1"/>
  <c r="AB12" i="2"/>
  <c r="AD12" i="2" s="1"/>
  <c r="AB16" i="2"/>
  <c r="AD16" i="2" s="1"/>
  <c r="AB20" i="2"/>
  <c r="AD20" i="2" s="1"/>
  <c r="AC20" i="2"/>
  <c r="AB24" i="2"/>
  <c r="AD24" i="2" s="1"/>
  <c r="AB28" i="2"/>
  <c r="AD28" i="2" s="1"/>
  <c r="AB32" i="2"/>
  <c r="AD32" i="2" s="1"/>
  <c r="AB36" i="2"/>
  <c r="AD36" i="2" s="1"/>
  <c r="AB54" i="2"/>
  <c r="AC54" i="2" s="1"/>
  <c r="H152" i="2"/>
  <c r="J152" i="2" s="1"/>
  <c r="H160" i="2"/>
  <c r="J160" i="2" s="1"/>
  <c r="H10" i="2"/>
  <c r="I10" i="2" s="1"/>
  <c r="H18" i="2"/>
  <c r="I18" i="2" s="1"/>
  <c r="H24" i="2"/>
  <c r="I24" i="2" s="1"/>
  <c r="J24" i="2"/>
  <c r="H148" i="2"/>
  <c r="J148" i="2" s="1"/>
  <c r="J189" i="2"/>
  <c r="J187" i="2"/>
  <c r="J185" i="2"/>
  <c r="J183" i="2"/>
  <c r="J181" i="2"/>
  <c r="J179" i="2"/>
  <c r="J177" i="2"/>
  <c r="J175" i="2"/>
  <c r="J173" i="2"/>
  <c r="J171" i="2"/>
  <c r="J169" i="2"/>
  <c r="J167" i="2"/>
  <c r="J165" i="2"/>
  <c r="J163" i="2"/>
  <c r="J161" i="2"/>
  <c r="J159" i="2"/>
  <c r="J157" i="2"/>
  <c r="J155" i="2"/>
  <c r="J153" i="2"/>
  <c r="J151" i="2"/>
  <c r="J149" i="2"/>
  <c r="J95" i="2"/>
  <c r="J93" i="2"/>
  <c r="J91" i="2"/>
  <c r="J89" i="2"/>
  <c r="J87" i="2"/>
  <c r="J85" i="2"/>
  <c r="J83" i="2"/>
  <c r="I75" i="2"/>
  <c r="I53" i="2"/>
  <c r="I39" i="2"/>
  <c r="I27" i="2"/>
  <c r="J22" i="2"/>
  <c r="J14" i="2"/>
  <c r="I147" i="2"/>
  <c r="I139" i="2"/>
  <c r="I131" i="2"/>
  <c r="AC188" i="2"/>
  <c r="AC184" i="2"/>
  <c r="AC180" i="2"/>
  <c r="AC176" i="2"/>
  <c r="AC172" i="2"/>
  <c r="AC168" i="2"/>
  <c r="AC164" i="2"/>
  <c r="AC160" i="2"/>
  <c r="AC156" i="2"/>
  <c r="AC152" i="2"/>
  <c r="AD82" i="2"/>
  <c r="AD78" i="2"/>
  <c r="AD146" i="2"/>
  <c r="AD144" i="2"/>
  <c r="AD132" i="2"/>
  <c r="AD130" i="2"/>
  <c r="AD128" i="2"/>
  <c r="AD126" i="2"/>
  <c r="AD114" i="2"/>
  <c r="AD102" i="2"/>
  <c r="AD100" i="2"/>
  <c r="AD98" i="2"/>
  <c r="AD96" i="2"/>
  <c r="AC79" i="2"/>
  <c r="AD83" i="2"/>
  <c r="AC84" i="2"/>
  <c r="AC80" i="2"/>
  <c r="AC148" i="2"/>
  <c r="AD142" i="2"/>
  <c r="AD140" i="2"/>
  <c r="AD138" i="2"/>
  <c r="AD136" i="2"/>
  <c r="AD134" i="2"/>
  <c r="AD124" i="2"/>
  <c r="AD122" i="2"/>
  <c r="AD120" i="2"/>
  <c r="AD118" i="2"/>
  <c r="AD116" i="2"/>
  <c r="AD112" i="2"/>
  <c r="AD110" i="2"/>
  <c r="AD108" i="2"/>
  <c r="AD106" i="2"/>
  <c r="AD104" i="2"/>
  <c r="AD94" i="2"/>
  <c r="AD92" i="2"/>
  <c r="AD90" i="2"/>
  <c r="AD88" i="2"/>
  <c r="AD86" i="2"/>
  <c r="AD189" i="2"/>
  <c r="AD187" i="2"/>
  <c r="AD185" i="2"/>
  <c r="AD183" i="2"/>
  <c r="AD181" i="2"/>
  <c r="AD179" i="2"/>
  <c r="AD177" i="2"/>
  <c r="AD175" i="2"/>
  <c r="AD173" i="2"/>
  <c r="AD171" i="2"/>
  <c r="AD169" i="2"/>
  <c r="AD167" i="2"/>
  <c r="AD165" i="2"/>
  <c r="AD163" i="2"/>
  <c r="AD161" i="2"/>
  <c r="AD159" i="2"/>
  <c r="AD157" i="2"/>
  <c r="AD155" i="2"/>
  <c r="AD153" i="2"/>
  <c r="AD151" i="2"/>
  <c r="AD149" i="2"/>
  <c r="AC147" i="2"/>
  <c r="AC145" i="2"/>
  <c r="AC143" i="2"/>
  <c r="AC141" i="2"/>
  <c r="AC139" i="2"/>
  <c r="AC137" i="2"/>
  <c r="AC135" i="2"/>
  <c r="AC133" i="2"/>
  <c r="AC131" i="2"/>
  <c r="AC129" i="2"/>
  <c r="AC127" i="2"/>
  <c r="AC125" i="2"/>
  <c r="AC123" i="2"/>
  <c r="AC121" i="2"/>
  <c r="AC119" i="2"/>
  <c r="AC117" i="2"/>
  <c r="AC115" i="2"/>
  <c r="AC113" i="2"/>
  <c r="AC111" i="2"/>
  <c r="AC109" i="2"/>
  <c r="AC107" i="2"/>
  <c r="AC105" i="2"/>
  <c r="AC103" i="2"/>
  <c r="AC101" i="2"/>
  <c r="AC99" i="2"/>
  <c r="AC97" i="2"/>
  <c r="AC95" i="2"/>
  <c r="AC93" i="2"/>
  <c r="AC91" i="2"/>
  <c r="AC89" i="2"/>
  <c r="AC87" i="2"/>
  <c r="AC85" i="2"/>
  <c r="AC81" i="2"/>
  <c r="AC77" i="2"/>
  <c r="AD75" i="2"/>
  <c r="AD73" i="2"/>
  <c r="AD71" i="2"/>
  <c r="AD69" i="2"/>
  <c r="AD67" i="2"/>
  <c r="AD65" i="2"/>
  <c r="AD63" i="2"/>
  <c r="AD61" i="2"/>
  <c r="AD59" i="2"/>
  <c r="AD57" i="2"/>
  <c r="AD55" i="2"/>
  <c r="AD53" i="2"/>
  <c r="AD51" i="2"/>
  <c r="AD49" i="2"/>
  <c r="AD47" i="2"/>
  <c r="AD45" i="2"/>
  <c r="AD43" i="2"/>
  <c r="AD41" i="2"/>
  <c r="AD39" i="2"/>
  <c r="AD37" i="2"/>
  <c r="AD35" i="2"/>
  <c r="AD33" i="2"/>
  <c r="AD31" i="2"/>
  <c r="AD29" i="2"/>
  <c r="AD27" i="2"/>
  <c r="AD25" i="2"/>
  <c r="AD23" i="2"/>
  <c r="AD21" i="2"/>
  <c r="AD19" i="2"/>
  <c r="AD17" i="2"/>
  <c r="AD15" i="2"/>
  <c r="AD13" i="2"/>
  <c r="AD11" i="2"/>
  <c r="AD9" i="2"/>
  <c r="AD7" i="2"/>
  <c r="I116" i="2"/>
  <c r="I100" i="2"/>
  <c r="I42" i="2"/>
  <c r="I34" i="2"/>
  <c r="J28" i="2"/>
  <c r="I11" i="2"/>
  <c r="I98" i="2"/>
  <c r="I80" i="2"/>
  <c r="I76" i="2"/>
  <c r="I143" i="2"/>
  <c r="I135" i="2"/>
  <c r="I127" i="2"/>
  <c r="J124" i="2"/>
  <c r="J122" i="2"/>
  <c r="J120" i="2"/>
  <c r="J118" i="2"/>
  <c r="J114" i="2"/>
  <c r="J112" i="2"/>
  <c r="J110" i="2"/>
  <c r="J108" i="2"/>
  <c r="J106" i="2"/>
  <c r="J104" i="2"/>
  <c r="J102" i="2"/>
  <c r="J96" i="2"/>
  <c r="I141" i="2"/>
  <c r="I133" i="2"/>
  <c r="I81" i="2"/>
  <c r="I77" i="2"/>
  <c r="I73" i="2"/>
  <c r="I71" i="2"/>
  <c r="I69" i="2"/>
  <c r="I67" i="2"/>
  <c r="I65" i="2"/>
  <c r="I63" i="2"/>
  <c r="I61" i="2"/>
  <c r="I59" i="2"/>
  <c r="I57" i="2"/>
  <c r="I55" i="2"/>
  <c r="I51" i="2"/>
  <c r="I49" i="2"/>
  <c r="I47" i="2"/>
  <c r="I45" i="2"/>
  <c r="I43" i="2"/>
  <c r="I41" i="2"/>
  <c r="I35" i="2"/>
  <c r="I33" i="2"/>
  <c r="I25" i="2"/>
  <c r="I54" i="2"/>
  <c r="J48" i="2"/>
  <c r="J44" i="2"/>
  <c r="I38" i="2"/>
  <c r="I26" i="2"/>
  <c r="J82" i="2"/>
  <c r="I78" i="2"/>
  <c r="I74" i="2"/>
  <c r="J146" i="2"/>
  <c r="J144" i="2"/>
  <c r="J142" i="2"/>
  <c r="J140" i="2"/>
  <c r="J138" i="2"/>
  <c r="J136" i="2"/>
  <c r="J134" i="2"/>
  <c r="J132" i="2"/>
  <c r="J130" i="2"/>
  <c r="J128" i="2"/>
  <c r="J126" i="2"/>
  <c r="I94" i="2"/>
  <c r="I92" i="2"/>
  <c r="I90" i="2"/>
  <c r="I88" i="2"/>
  <c r="I86" i="2"/>
  <c r="I84" i="2"/>
  <c r="J50" i="2"/>
  <c r="I32" i="2"/>
  <c r="I23" i="2"/>
  <c r="I17" i="2"/>
  <c r="I7" i="2"/>
  <c r="J72" i="2"/>
  <c r="J70" i="2"/>
  <c r="J68" i="2"/>
  <c r="J66" i="2"/>
  <c r="J64" i="2"/>
  <c r="J62" i="2"/>
  <c r="J60" i="2"/>
  <c r="J58" i="2"/>
  <c r="I56" i="2"/>
  <c r="I52" i="2"/>
  <c r="J46" i="2"/>
  <c r="I40" i="2"/>
  <c r="I36" i="2"/>
  <c r="I30" i="2"/>
  <c r="I19" i="2"/>
  <c r="I13" i="2"/>
  <c r="J21" i="2"/>
  <c r="J20" i="2"/>
  <c r="J16" i="2"/>
  <c r="J12" i="2"/>
  <c r="J9" i="2"/>
  <c r="J8" i="2"/>
  <c r="I15" i="2"/>
  <c r="S10" i="2"/>
  <c r="T18" i="2"/>
  <c r="S22" i="2"/>
  <c r="T30" i="2"/>
  <c r="T34" i="2"/>
  <c r="S38" i="2"/>
  <c r="T50" i="2"/>
  <c r="T54" i="2"/>
  <c r="T62" i="2"/>
  <c r="T66" i="2"/>
  <c r="T74" i="2"/>
  <c r="T160" i="2"/>
  <c r="T168" i="2"/>
  <c r="T176" i="2"/>
  <c r="T184" i="2"/>
  <c r="X71" i="2"/>
  <c r="N93" i="2"/>
  <c r="W148" i="2"/>
  <c r="Y148" i="2" s="1"/>
  <c r="R8" i="2"/>
  <c r="T8" i="2" s="1"/>
  <c r="R40" i="2"/>
  <c r="T40" i="2" s="1"/>
  <c r="R56" i="2"/>
  <c r="T56" i="2" s="1"/>
  <c r="R68" i="2"/>
  <c r="T68" i="2" s="1"/>
  <c r="R88" i="2"/>
  <c r="T88" i="2" s="1"/>
  <c r="R161" i="2"/>
  <c r="S161" i="2" s="1"/>
  <c r="R169" i="2"/>
  <c r="S169" i="2" s="1"/>
  <c r="R177" i="2"/>
  <c r="S177" i="2" s="1"/>
  <c r="R185" i="2"/>
  <c r="S185" i="2" s="1"/>
  <c r="W89" i="2"/>
  <c r="Y89" i="2" s="1"/>
  <c r="W105" i="2"/>
  <c r="Y105" i="2" s="1"/>
  <c r="W121" i="2"/>
  <c r="Y121" i="2" s="1"/>
  <c r="W137" i="2"/>
  <c r="Y137" i="2" s="1"/>
  <c r="M109" i="2"/>
  <c r="O109" i="2" s="1"/>
  <c r="M43" i="2"/>
  <c r="O43" i="2" s="1"/>
  <c r="R76" i="2"/>
  <c r="T76" i="2" s="1"/>
  <c r="R174" i="2"/>
  <c r="S174" i="2" s="1"/>
  <c r="R182" i="2"/>
  <c r="S182" i="2" s="1"/>
  <c r="R190" i="2"/>
  <c r="S190" i="2" s="1"/>
  <c r="M81" i="2"/>
  <c r="O81" i="2" s="1"/>
  <c r="M145" i="2"/>
  <c r="O145" i="2" s="1"/>
  <c r="W25" i="2"/>
  <c r="Y25" i="2" s="1"/>
  <c r="W29" i="2"/>
  <c r="Y29" i="2" s="1"/>
  <c r="W33" i="2"/>
  <c r="Y33" i="2" s="1"/>
  <c r="W37" i="2"/>
  <c r="Y37" i="2" s="1"/>
  <c r="W41" i="2"/>
  <c r="Y41" i="2" s="1"/>
  <c r="W45" i="2"/>
  <c r="Y45" i="2" s="1"/>
  <c r="W49" i="2"/>
  <c r="Y49" i="2" s="1"/>
  <c r="W69" i="2"/>
  <c r="Y69" i="2" s="1"/>
  <c r="W77" i="2"/>
  <c r="Y77" i="2" s="1"/>
  <c r="W95" i="2"/>
  <c r="Y95" i="2" s="1"/>
  <c r="W111" i="2"/>
  <c r="Y111" i="2" s="1"/>
  <c r="W127" i="2"/>
  <c r="Y127" i="2" s="1"/>
  <c r="W143" i="2"/>
  <c r="Y143" i="2" s="1"/>
  <c r="M27" i="2"/>
  <c r="O27" i="2" s="1"/>
  <c r="R32" i="2"/>
  <c r="T32" i="2" s="1"/>
  <c r="R64" i="2"/>
  <c r="T64" i="2" s="1"/>
  <c r="R80" i="2"/>
  <c r="T80" i="2" s="1"/>
  <c r="R92" i="2"/>
  <c r="T92" i="2" s="1"/>
  <c r="R158" i="2"/>
  <c r="S158" i="2" s="1"/>
  <c r="R166" i="2"/>
  <c r="S166" i="2" s="1"/>
  <c r="T10" i="2"/>
  <c r="S18" i="2"/>
  <c r="S26" i="2"/>
  <c r="S34" i="2"/>
  <c r="S42" i="2"/>
  <c r="N49" i="2"/>
  <c r="M34" i="2"/>
  <c r="N34" i="2" s="1"/>
  <c r="M50" i="2"/>
  <c r="N50" i="2" s="1"/>
  <c r="M66" i="2"/>
  <c r="N66" i="2" s="1"/>
  <c r="M82" i="2"/>
  <c r="N82" i="2" s="1"/>
  <c r="M108" i="2"/>
  <c r="O108" i="2" s="1"/>
  <c r="M124" i="2"/>
  <c r="O124" i="2" s="1"/>
  <c r="M140" i="2"/>
  <c r="O140" i="2" s="1"/>
  <c r="W26" i="2"/>
  <c r="Y26" i="2" s="1"/>
  <c r="W34" i="2"/>
  <c r="X34" i="2" s="1"/>
  <c r="W62" i="2"/>
  <c r="X62" i="2" s="1"/>
  <c r="W74" i="2"/>
  <c r="X74" i="2" s="1"/>
  <c r="W78" i="2"/>
  <c r="Y78" i="2" s="1"/>
  <c r="W90" i="2"/>
  <c r="Y90" i="2" s="1"/>
  <c r="W102" i="2"/>
  <c r="Y102" i="2" s="1"/>
  <c r="W106" i="2"/>
  <c r="X106" i="2" s="1"/>
  <c r="W126" i="2"/>
  <c r="X126" i="2" s="1"/>
  <c r="W138" i="2"/>
  <c r="X138" i="2" s="1"/>
  <c r="W142" i="2"/>
  <c r="Y142" i="2" s="1"/>
  <c r="R9" i="2"/>
  <c r="S9" i="2" s="1"/>
  <c r="R21" i="2"/>
  <c r="S21" i="2" s="1"/>
  <c r="R31" i="2"/>
  <c r="S31" i="2" s="1"/>
  <c r="R37" i="2"/>
  <c r="S37" i="2" s="1"/>
  <c r="R53" i="2"/>
  <c r="S53" i="2" s="1"/>
  <c r="R69" i="2"/>
  <c r="T69" i="2" s="1"/>
  <c r="R85" i="2"/>
  <c r="T85" i="2" s="1"/>
  <c r="M23" i="2"/>
  <c r="O23" i="2" s="1"/>
  <c r="M29" i="2"/>
  <c r="O29" i="2" s="1"/>
  <c r="M39" i="2"/>
  <c r="O39" i="2" s="1"/>
  <c r="M45" i="2"/>
  <c r="O45" i="2" s="1"/>
  <c r="M55" i="2"/>
  <c r="O55" i="2" s="1"/>
  <c r="M83" i="2"/>
  <c r="O83" i="2" s="1"/>
  <c r="M51" i="2"/>
  <c r="O51" i="2" s="1"/>
  <c r="W86" i="2"/>
  <c r="Y86" i="2" s="1"/>
  <c r="W58" i="2"/>
  <c r="X58" i="2" s="1"/>
  <c r="W38" i="2"/>
  <c r="X38" i="2" s="1"/>
  <c r="R19" i="2"/>
  <c r="S19" i="2" s="1"/>
  <c r="R49" i="2"/>
  <c r="T49" i="2" s="1"/>
  <c r="R81" i="2"/>
  <c r="T81" i="2" s="1"/>
  <c r="W122" i="2"/>
  <c r="Y122" i="2" s="1"/>
  <c r="R89" i="2"/>
  <c r="T89" i="2" s="1"/>
  <c r="M65" i="2"/>
  <c r="O65" i="2" s="1"/>
  <c r="M71" i="2"/>
  <c r="O71" i="2" s="1"/>
  <c r="M77" i="2"/>
  <c r="O77" i="2" s="1"/>
  <c r="M87" i="2"/>
  <c r="O87" i="2" s="1"/>
  <c r="M97" i="2"/>
  <c r="O97" i="2" s="1"/>
  <c r="M103" i="2"/>
  <c r="O103" i="2" s="1"/>
  <c r="M107" i="2"/>
  <c r="O107" i="2" s="1"/>
  <c r="M113" i="2"/>
  <c r="O113" i="2" s="1"/>
  <c r="M119" i="2"/>
  <c r="O119" i="2" s="1"/>
  <c r="M123" i="2"/>
  <c r="O123" i="2" s="1"/>
  <c r="M129" i="2"/>
  <c r="O129" i="2" s="1"/>
  <c r="M135" i="2"/>
  <c r="O135" i="2" s="1"/>
  <c r="M139" i="2"/>
  <c r="O139" i="2" s="1"/>
  <c r="M91" i="2"/>
  <c r="O91" i="2" s="1"/>
  <c r="W94" i="2"/>
  <c r="Y94" i="2" s="1"/>
  <c r="W42" i="2"/>
  <c r="Y42" i="2" s="1"/>
  <c r="W130" i="2"/>
  <c r="Y130" i="2" s="1"/>
  <c r="M112" i="2"/>
  <c r="O112" i="2" s="1"/>
  <c r="M128" i="2"/>
  <c r="O128" i="2" s="1"/>
  <c r="M144" i="2"/>
  <c r="O144" i="2" s="1"/>
  <c r="N183" i="2"/>
  <c r="N171" i="2"/>
  <c r="N163" i="2"/>
  <c r="Y138" i="2"/>
  <c r="Y106" i="2"/>
  <c r="Y62" i="2"/>
  <c r="O66" i="2"/>
  <c r="O34" i="2"/>
  <c r="T15" i="2"/>
  <c r="T25" i="2"/>
  <c r="T53" i="2"/>
  <c r="S103" i="2"/>
  <c r="T103" i="2"/>
  <c r="S107" i="2"/>
  <c r="T107" i="2"/>
  <c r="S111" i="2"/>
  <c r="T111" i="2"/>
  <c r="S115" i="2"/>
  <c r="T115" i="2"/>
  <c r="S119" i="2"/>
  <c r="T119" i="2"/>
  <c r="S123" i="2"/>
  <c r="T123" i="2"/>
  <c r="S127" i="2"/>
  <c r="T127" i="2"/>
  <c r="S131" i="2"/>
  <c r="T131" i="2"/>
  <c r="S135" i="2"/>
  <c r="T135" i="2"/>
  <c r="S139" i="2"/>
  <c r="T139" i="2"/>
  <c r="S143" i="2"/>
  <c r="T143" i="2"/>
  <c r="S147" i="2"/>
  <c r="T147" i="2"/>
  <c r="S151" i="2"/>
  <c r="T151" i="2"/>
  <c r="S155" i="2"/>
  <c r="T155" i="2"/>
  <c r="R12" i="2"/>
  <c r="T12" i="2" s="1"/>
  <c r="R20" i="2"/>
  <c r="R28" i="2"/>
  <c r="R36" i="2"/>
  <c r="T36" i="2" s="1"/>
  <c r="R44" i="2"/>
  <c r="M26" i="2"/>
  <c r="N26" i="2" s="1"/>
  <c r="M30" i="2"/>
  <c r="M42" i="2"/>
  <c r="M46" i="2"/>
  <c r="M58" i="2"/>
  <c r="M62" i="2"/>
  <c r="M74" i="2"/>
  <c r="M78" i="2"/>
  <c r="M90" i="2"/>
  <c r="M94" i="2"/>
  <c r="M100" i="2"/>
  <c r="M104" i="2"/>
  <c r="N104" i="2" s="1"/>
  <c r="M116" i="2"/>
  <c r="M120" i="2"/>
  <c r="N120" i="2" s="1"/>
  <c r="M132" i="2"/>
  <c r="M136" i="2"/>
  <c r="N136" i="2" s="1"/>
  <c r="M148" i="2"/>
  <c r="O148" i="2" s="1"/>
  <c r="W30" i="2"/>
  <c r="W50" i="2"/>
  <c r="W54" i="2"/>
  <c r="W70" i="2"/>
  <c r="Y70" i="2" s="1"/>
  <c r="W82" i="2"/>
  <c r="X82" i="2" s="1"/>
  <c r="W98" i="2"/>
  <c r="Y98" i="2" s="1"/>
  <c r="W110" i="2"/>
  <c r="X110" i="2" s="1"/>
  <c r="W114" i="2"/>
  <c r="Y114" i="2" s="1"/>
  <c r="W118" i="2"/>
  <c r="X118" i="2" s="1"/>
  <c r="W134" i="2"/>
  <c r="Y134" i="2" s="1"/>
  <c r="W146" i="2"/>
  <c r="X146" i="2" s="1"/>
  <c r="R17" i="2"/>
  <c r="S17" i="2" s="1"/>
  <c r="R23" i="2"/>
  <c r="S23" i="2" s="1"/>
  <c r="R33" i="2"/>
  <c r="S33" i="2" s="1"/>
  <c r="R39" i="2"/>
  <c r="S39" i="2" s="1"/>
  <c r="R61" i="2"/>
  <c r="T61" i="2" s="1"/>
  <c r="R77" i="2"/>
  <c r="T77" i="2" s="1"/>
  <c r="T101" i="2"/>
  <c r="T105" i="2"/>
  <c r="T109" i="2"/>
  <c r="T113" i="2"/>
  <c r="T117" i="2"/>
  <c r="T121" i="2"/>
  <c r="T125" i="2"/>
  <c r="T129" i="2"/>
  <c r="T133" i="2"/>
  <c r="T137" i="2"/>
  <c r="T141" i="2"/>
  <c r="T145" i="2"/>
  <c r="T149" i="2"/>
  <c r="T153" i="2"/>
  <c r="M31" i="2"/>
  <c r="O31" i="2" s="1"/>
  <c r="M47" i="2"/>
  <c r="O47" i="2" s="1"/>
  <c r="M67" i="2"/>
  <c r="O67" i="2" s="1"/>
  <c r="M35" i="2"/>
  <c r="O35" i="2" s="1"/>
  <c r="W46" i="2"/>
  <c r="Y46" i="2" s="1"/>
  <c r="R24" i="2"/>
  <c r="T24" i="2" s="1"/>
  <c r="R46" i="2"/>
  <c r="T46" i="2" s="1"/>
  <c r="R52" i="2"/>
  <c r="S52" i="2" s="1"/>
  <c r="R58" i="2"/>
  <c r="S58" i="2" s="1"/>
  <c r="R65" i="2"/>
  <c r="S65" i="2" s="1"/>
  <c r="R72" i="2"/>
  <c r="S72" i="2" s="1"/>
  <c r="R78" i="2"/>
  <c r="S78" i="2" s="1"/>
  <c r="R84" i="2"/>
  <c r="T84" i="2" s="1"/>
  <c r="R90" i="2"/>
  <c r="S90" i="2" s="1"/>
  <c r="R159" i="2"/>
  <c r="S159" i="2" s="1"/>
  <c r="R163" i="2"/>
  <c r="S163" i="2" s="1"/>
  <c r="R167" i="2"/>
  <c r="S167" i="2" s="1"/>
  <c r="R171" i="2"/>
  <c r="S171" i="2" s="1"/>
  <c r="R175" i="2"/>
  <c r="S175" i="2" s="1"/>
  <c r="R179" i="2"/>
  <c r="S179" i="2" s="1"/>
  <c r="R183" i="2"/>
  <c r="S183" i="2" s="1"/>
  <c r="R187" i="2"/>
  <c r="S187" i="2" s="1"/>
  <c r="S14" i="2"/>
  <c r="T78" i="2"/>
  <c r="S100" i="2"/>
  <c r="T100" i="2"/>
  <c r="S102" i="2"/>
  <c r="T102" i="2"/>
  <c r="S104" i="2"/>
  <c r="T104" i="2"/>
  <c r="R106" i="2"/>
  <c r="S106" i="2" s="1"/>
  <c r="S108" i="2"/>
  <c r="T108" i="2"/>
  <c r="S110" i="2"/>
  <c r="T110" i="2"/>
  <c r="R114" i="2"/>
  <c r="S114" i="2" s="1"/>
  <c r="S116" i="2"/>
  <c r="T116" i="2"/>
  <c r="S118" i="2"/>
  <c r="T118" i="2"/>
  <c r="S120" i="2"/>
  <c r="T120" i="2"/>
  <c r="R122" i="2"/>
  <c r="S122" i="2" s="1"/>
  <c r="S124" i="2"/>
  <c r="T124" i="2"/>
  <c r="S126" i="2"/>
  <c r="T126" i="2"/>
  <c r="R130" i="2"/>
  <c r="S130" i="2" s="1"/>
  <c r="S132" i="2"/>
  <c r="T132" i="2"/>
  <c r="S134" i="2"/>
  <c r="T134" i="2"/>
  <c r="S136" i="2"/>
  <c r="T136" i="2"/>
  <c r="R138" i="2"/>
  <c r="S138" i="2" s="1"/>
  <c r="S142" i="2"/>
  <c r="T142" i="2"/>
  <c r="S144" i="2"/>
  <c r="T144" i="2"/>
  <c r="R146" i="2"/>
  <c r="S146" i="2" s="1"/>
  <c r="S148" i="2"/>
  <c r="T148" i="2"/>
  <c r="S150" i="2"/>
  <c r="T150" i="2"/>
  <c r="S152" i="2"/>
  <c r="T152" i="2"/>
  <c r="R154" i="2"/>
  <c r="S154" i="2" s="1"/>
  <c r="S12" i="2"/>
  <c r="S84" i="2"/>
  <c r="N41" i="2"/>
  <c r="N37" i="2"/>
  <c r="N25" i="2"/>
  <c r="X114" i="2"/>
  <c r="O120" i="2"/>
  <c r="T35" i="2"/>
  <c r="T29" i="2"/>
  <c r="S61" i="2"/>
  <c r="S7" i="2"/>
  <c r="W93" i="2"/>
  <c r="Y93" i="2" s="1"/>
  <c r="W101" i="2"/>
  <c r="Y101" i="2" s="1"/>
  <c r="W109" i="2"/>
  <c r="Y109" i="2" s="1"/>
  <c r="W117" i="2"/>
  <c r="Y117" i="2" s="1"/>
  <c r="W125" i="2"/>
  <c r="Y125" i="2" s="1"/>
  <c r="W133" i="2"/>
  <c r="Y133" i="2" s="1"/>
  <c r="W141" i="2"/>
  <c r="Y141" i="2" s="1"/>
  <c r="M75" i="2"/>
  <c r="O75" i="2" s="1"/>
  <c r="R48" i="2"/>
  <c r="S48" i="2" s="1"/>
  <c r="R60" i="2"/>
  <c r="S60" i="2" s="1"/>
  <c r="R70" i="2"/>
  <c r="T70" i="2" s="1"/>
  <c r="R82" i="2"/>
  <c r="T82" i="2" s="1"/>
  <c r="T112" i="2"/>
  <c r="T128" i="2"/>
  <c r="T140" i="2"/>
  <c r="N131" i="2"/>
  <c r="N127" i="2"/>
  <c r="N115" i="2"/>
  <c r="N111" i="2"/>
  <c r="N99" i="2"/>
  <c r="N95" i="2"/>
  <c r="N79" i="2"/>
  <c r="N63" i="2"/>
  <c r="S156" i="2"/>
  <c r="N106" i="2"/>
  <c r="N102" i="2"/>
  <c r="N98" i="2"/>
  <c r="T93" i="2"/>
  <c r="T94" i="2"/>
  <c r="T95" i="2"/>
  <c r="T96" i="2"/>
  <c r="T97" i="2"/>
  <c r="T98" i="2"/>
  <c r="T99" i="2"/>
  <c r="N146" i="2"/>
  <c r="N142" i="2"/>
  <c r="N138" i="2"/>
  <c r="N134" i="2"/>
  <c r="N130" i="2"/>
  <c r="N126" i="2"/>
  <c r="N122" i="2"/>
  <c r="N118" i="2"/>
  <c r="N114" i="2"/>
  <c r="N110" i="2"/>
  <c r="O96" i="2"/>
  <c r="O64" i="2"/>
  <c r="O32" i="2"/>
  <c r="N187" i="2"/>
  <c r="N179" i="2"/>
  <c r="O80" i="2"/>
  <c r="O48" i="2"/>
  <c r="Y48" i="2"/>
  <c r="N189" i="2"/>
  <c r="N185" i="2"/>
  <c r="N181" i="2"/>
  <c r="N177" i="2"/>
  <c r="N173" i="2"/>
  <c r="N169" i="2"/>
  <c r="N165" i="2"/>
  <c r="N161" i="2"/>
  <c r="N157" i="2"/>
  <c r="N153" i="2"/>
  <c r="N149" i="2"/>
  <c r="X144" i="2"/>
  <c r="X140" i="2"/>
  <c r="X136" i="2"/>
  <c r="X132" i="2"/>
  <c r="X128" i="2"/>
  <c r="X124" i="2"/>
  <c r="X120" i="2"/>
  <c r="X116" i="2"/>
  <c r="X112" i="2"/>
  <c r="X108" i="2"/>
  <c r="X104" i="2"/>
  <c r="X100" i="2"/>
  <c r="X96" i="2"/>
  <c r="X92" i="2"/>
  <c r="X88" i="2"/>
  <c r="X84" i="2"/>
  <c r="Y80" i="2"/>
  <c r="O88" i="2"/>
  <c r="O72" i="2"/>
  <c r="O56" i="2"/>
  <c r="O40" i="2"/>
  <c r="T47" i="2"/>
  <c r="T51" i="2"/>
  <c r="T55" i="2"/>
  <c r="T59" i="2"/>
  <c r="T63" i="2"/>
  <c r="T67" i="2"/>
  <c r="T71" i="2"/>
  <c r="T75" i="2"/>
  <c r="T79" i="2"/>
  <c r="T83" i="2"/>
  <c r="T87" i="2"/>
  <c r="T91" i="2"/>
  <c r="N22" i="2"/>
  <c r="N18" i="2"/>
  <c r="N14" i="2"/>
  <c r="N10" i="2"/>
  <c r="O92" i="2"/>
  <c r="O84" i="2"/>
  <c r="O76" i="2"/>
  <c r="O68" i="2"/>
  <c r="O60" i="2"/>
  <c r="O52" i="2"/>
  <c r="O44" i="2"/>
  <c r="O36" i="2"/>
  <c r="N156" i="2"/>
  <c r="N152" i="2"/>
  <c r="N20" i="2"/>
  <c r="N16" i="2"/>
  <c r="N12" i="2"/>
  <c r="N8" i="2"/>
  <c r="N28" i="2"/>
  <c r="N24" i="2"/>
  <c r="Y64" i="2"/>
  <c r="Y32" i="2"/>
  <c r="X12" i="2"/>
  <c r="Y10" i="2"/>
  <c r="X188" i="2"/>
  <c r="X184" i="2"/>
  <c r="X180" i="2"/>
  <c r="X176" i="2"/>
  <c r="X172" i="2"/>
  <c r="X168" i="2"/>
  <c r="X164" i="2"/>
  <c r="X160" i="2"/>
  <c r="X156" i="2"/>
  <c r="X152" i="2"/>
  <c r="X20" i="2"/>
  <c r="Y18" i="2"/>
  <c r="Y72" i="2"/>
  <c r="Y56" i="2"/>
  <c r="Y40" i="2"/>
  <c r="Y24" i="2"/>
  <c r="Y76" i="2"/>
  <c r="Y68" i="2"/>
  <c r="Y60" i="2"/>
  <c r="Y52" i="2"/>
  <c r="Y44" i="2"/>
  <c r="Y36" i="2"/>
  <c r="Y28" i="2"/>
  <c r="X189" i="2"/>
  <c r="X185" i="2"/>
  <c r="X181" i="2"/>
  <c r="X177" i="2"/>
  <c r="X173" i="2"/>
  <c r="X169" i="2"/>
  <c r="X165" i="2"/>
  <c r="X161" i="2"/>
  <c r="X157" i="2"/>
  <c r="X153" i="2"/>
  <c r="X149" i="2"/>
  <c r="X16" i="2"/>
  <c r="X8" i="2"/>
  <c r="Y14" i="2"/>
  <c r="O21" i="2"/>
  <c r="O17" i="2"/>
  <c r="O13" i="2"/>
  <c r="O9" i="2"/>
  <c r="N190" i="2"/>
  <c r="N188" i="2"/>
  <c r="N186" i="2"/>
  <c r="N184" i="2"/>
  <c r="N182" i="2"/>
  <c r="N180" i="2"/>
  <c r="N178" i="2"/>
  <c r="N176" i="2"/>
  <c r="N174" i="2"/>
  <c r="N172" i="2"/>
  <c r="N170" i="2"/>
  <c r="N168" i="2"/>
  <c r="N166" i="2"/>
  <c r="N164" i="2"/>
  <c r="N162" i="2"/>
  <c r="N160" i="2"/>
  <c r="N158" i="2"/>
  <c r="N154" i="2"/>
  <c r="N150" i="2"/>
  <c r="N19" i="2"/>
  <c r="N15" i="2"/>
  <c r="N11" i="2"/>
  <c r="N7" i="2"/>
  <c r="N155" i="2"/>
  <c r="N151" i="2"/>
  <c r="X21" i="2"/>
  <c r="X17" i="2"/>
  <c r="X13" i="2"/>
  <c r="X9" i="2"/>
  <c r="X190" i="2"/>
  <c r="X186" i="2"/>
  <c r="X182" i="2"/>
  <c r="X178" i="2"/>
  <c r="X174" i="2"/>
  <c r="X170" i="2"/>
  <c r="X166" i="2"/>
  <c r="X162" i="2"/>
  <c r="X158" i="2"/>
  <c r="X154" i="2"/>
  <c r="X150" i="2"/>
  <c r="Y22" i="2"/>
  <c r="X19" i="2"/>
  <c r="X15" i="2"/>
  <c r="X11" i="2"/>
  <c r="X7" i="2"/>
  <c r="X187" i="2"/>
  <c r="X183" i="2"/>
  <c r="X179" i="2"/>
  <c r="X175" i="2"/>
  <c r="X171" i="2"/>
  <c r="X167" i="2"/>
  <c r="X163" i="2"/>
  <c r="X159" i="2"/>
  <c r="X155" i="2"/>
  <c r="X151" i="2"/>
  <c r="O104" i="2" l="1"/>
  <c r="O136" i="2"/>
  <c r="S24" i="2"/>
  <c r="O50" i="2"/>
  <c r="O82" i="2"/>
  <c r="X148" i="2"/>
  <c r="AC36" i="2"/>
  <c r="I156" i="2"/>
  <c r="AD62" i="2"/>
  <c r="AC44" i="2"/>
  <c r="AD18" i="2"/>
  <c r="AD14" i="2"/>
  <c r="I162" i="2"/>
  <c r="J18" i="2"/>
  <c r="J10" i="2"/>
  <c r="I160" i="2"/>
  <c r="I152" i="2"/>
  <c r="AC32" i="2"/>
  <c r="AC28" i="2"/>
  <c r="AC16" i="2"/>
  <c r="AC12" i="2"/>
  <c r="AC76" i="2"/>
  <c r="AD74" i="2"/>
  <c r="AC68" i="2"/>
  <c r="AD66" i="2"/>
  <c r="AC60" i="2"/>
  <c r="AD58" i="2"/>
  <c r="AD50" i="2"/>
  <c r="AC48" i="2"/>
  <c r="AD42" i="2"/>
  <c r="AC40" i="2"/>
  <c r="AD30" i="2"/>
  <c r="AD26" i="2"/>
  <c r="AD10" i="2"/>
  <c r="I29" i="2"/>
  <c r="S82" i="2"/>
  <c r="S70" i="2"/>
  <c r="T60" i="2"/>
  <c r="T48" i="2"/>
  <c r="N75" i="2"/>
  <c r="X141" i="2"/>
  <c r="X133" i="2"/>
  <c r="X125" i="2"/>
  <c r="X117" i="2"/>
  <c r="X109" i="2"/>
  <c r="X101" i="2"/>
  <c r="X93" i="2"/>
  <c r="I148" i="2"/>
  <c r="AD54" i="2"/>
  <c r="AC24" i="2"/>
  <c r="AC8" i="2"/>
  <c r="AC72" i="2"/>
  <c r="AC64" i="2"/>
  <c r="AC56" i="2"/>
  <c r="AD46" i="2"/>
  <c r="AD38" i="2"/>
  <c r="S77" i="2"/>
  <c r="O26" i="2"/>
  <c r="X98" i="2"/>
  <c r="X134" i="2"/>
  <c r="N148" i="2"/>
  <c r="S36" i="2"/>
  <c r="T90" i="2"/>
  <c r="T58" i="2"/>
  <c r="T72" i="2"/>
  <c r="T65" i="2"/>
  <c r="T52" i="2"/>
  <c r="S46" i="2"/>
  <c r="X46" i="2"/>
  <c r="N35" i="2"/>
  <c r="N67" i="2"/>
  <c r="N47" i="2"/>
  <c r="N31" i="2"/>
  <c r="T39" i="2"/>
  <c r="T33" i="2"/>
  <c r="T23" i="2"/>
  <c r="T17" i="2"/>
  <c r="Y146" i="2"/>
  <c r="Y118" i="2"/>
  <c r="Y110" i="2"/>
  <c r="Y82" i="2"/>
  <c r="X70" i="2"/>
  <c r="X26" i="2"/>
  <c r="X78" i="2"/>
  <c r="Y126" i="2"/>
  <c r="T166" i="2"/>
  <c r="T158" i="2"/>
  <c r="S92" i="2"/>
  <c r="S80" i="2"/>
  <c r="S64" i="2"/>
  <c r="S32" i="2"/>
  <c r="N27" i="2"/>
  <c r="X143" i="2"/>
  <c r="X127" i="2"/>
  <c r="X111" i="2"/>
  <c r="X95" i="2"/>
  <c r="X77" i="2"/>
  <c r="X69" i="2"/>
  <c r="X49" i="2"/>
  <c r="X45" i="2"/>
  <c r="X41" i="2"/>
  <c r="X37" i="2"/>
  <c r="X33" i="2"/>
  <c r="X29" i="2"/>
  <c r="X25" i="2"/>
  <c r="N145" i="2"/>
  <c r="N81" i="2"/>
  <c r="T190" i="2"/>
  <c r="T182" i="2"/>
  <c r="T174" i="2"/>
  <c r="S76" i="2"/>
  <c r="N43" i="2"/>
  <c r="N109" i="2"/>
  <c r="X137" i="2"/>
  <c r="X121" i="2"/>
  <c r="X105" i="2"/>
  <c r="X89" i="2"/>
  <c r="T185" i="2"/>
  <c r="T177" i="2"/>
  <c r="T169" i="2"/>
  <c r="T161" i="2"/>
  <c r="S88" i="2"/>
  <c r="S68" i="2"/>
  <c r="S56" i="2"/>
  <c r="S40" i="2"/>
  <c r="S8" i="2"/>
  <c r="T146" i="2"/>
  <c r="T114" i="2"/>
  <c r="X50" i="2"/>
  <c r="Y50" i="2"/>
  <c r="O132" i="2"/>
  <c r="N132" i="2"/>
  <c r="O116" i="2"/>
  <c r="N116" i="2"/>
  <c r="O100" i="2"/>
  <c r="N100" i="2"/>
  <c r="N90" i="2"/>
  <c r="O90" i="2"/>
  <c r="N74" i="2"/>
  <c r="O74" i="2"/>
  <c r="N58" i="2"/>
  <c r="O58" i="2"/>
  <c r="N42" i="2"/>
  <c r="O42" i="2"/>
  <c r="S20" i="2"/>
  <c r="T20" i="2"/>
  <c r="T130" i="2"/>
  <c r="Y54" i="2"/>
  <c r="X54" i="2"/>
  <c r="Y30" i="2"/>
  <c r="X30" i="2"/>
  <c r="O94" i="2"/>
  <c r="N94" i="2"/>
  <c r="O78" i="2"/>
  <c r="N78" i="2"/>
  <c r="O62" i="2"/>
  <c r="N62" i="2"/>
  <c r="O46" i="2"/>
  <c r="N46" i="2"/>
  <c r="O30" i="2"/>
  <c r="N30" i="2"/>
  <c r="S44" i="2"/>
  <c r="T44" i="2"/>
  <c r="S28" i="2"/>
  <c r="T28" i="2"/>
  <c r="N144" i="2"/>
  <c r="N128" i="2"/>
  <c r="N112" i="2"/>
  <c r="X130" i="2"/>
  <c r="X42" i="2"/>
  <c r="X94" i="2"/>
  <c r="N91" i="2"/>
  <c r="N139" i="2"/>
  <c r="N135" i="2"/>
  <c r="N129" i="2"/>
  <c r="N123" i="2"/>
  <c r="N119" i="2"/>
  <c r="N113" i="2"/>
  <c r="N107" i="2"/>
  <c r="N103" i="2"/>
  <c r="N97" i="2"/>
  <c r="N87" i="2"/>
  <c r="N77" i="2"/>
  <c r="N71" i="2"/>
  <c r="N65" i="2"/>
  <c r="S89" i="2"/>
  <c r="X122" i="2"/>
  <c r="S81" i="2"/>
  <c r="S49" i="2"/>
  <c r="T19" i="2"/>
  <c r="Y38" i="2"/>
  <c r="Y58" i="2"/>
  <c r="X86" i="2"/>
  <c r="N51" i="2"/>
  <c r="N83" i="2"/>
  <c r="N55" i="2"/>
  <c r="N45" i="2"/>
  <c r="N39" i="2"/>
  <c r="N29" i="2"/>
  <c r="N23" i="2"/>
  <c r="S85" i="2"/>
  <c r="S69" i="2"/>
  <c r="T37" i="2"/>
  <c r="T31" i="2"/>
  <c r="T21" i="2"/>
  <c r="T9" i="2"/>
  <c r="X142" i="2"/>
  <c r="X102" i="2"/>
  <c r="X90" i="2"/>
  <c r="Y74" i="2"/>
  <c r="Y34" i="2"/>
  <c r="N140" i="2"/>
  <c r="N124" i="2"/>
  <c r="N108" i="2"/>
  <c r="T187" i="2"/>
  <c r="T183" i="2"/>
  <c r="T179" i="2"/>
  <c r="T175" i="2"/>
  <c r="T171" i="2"/>
  <c r="T167" i="2"/>
  <c r="T163" i="2"/>
  <c r="T159" i="2"/>
  <c r="T154" i="2"/>
  <c r="T138" i="2"/>
  <c r="T122" i="2"/>
  <c r="T106" i="2"/>
</calcChain>
</file>

<file path=xl/sharedStrings.xml><?xml version="1.0" encoding="utf-8"?>
<sst xmlns="http://schemas.openxmlformats.org/spreadsheetml/2006/main" count="21" uniqueCount="9">
  <si>
    <t>株価</t>
    <rPh sb="0" eb="2">
      <t>カブカ</t>
    </rPh>
    <phoneticPr fontId="1"/>
  </si>
  <si>
    <t>権利行使価格</t>
    <rPh sb="0" eb="6">
      <t>ケンリコウシカカク</t>
    </rPh>
    <phoneticPr fontId="1"/>
  </si>
  <si>
    <t>残存年数</t>
    <rPh sb="0" eb="2">
      <t>ザンゾン</t>
    </rPh>
    <rPh sb="2" eb="4">
      <t>ネンスウ</t>
    </rPh>
    <phoneticPr fontId="1"/>
  </si>
  <si>
    <t>リスクフリーレート</t>
    <phoneticPr fontId="1"/>
  </si>
  <si>
    <t>ボラティリティ</t>
  </si>
  <si>
    <t>ボラティリティ</t>
    <phoneticPr fontId="1"/>
  </si>
  <si>
    <t>配当利回り</t>
    <rPh sb="0" eb="2">
      <t>ハイトウ</t>
    </rPh>
    <rPh sb="2" eb="4">
      <t>リマワ</t>
    </rPh>
    <phoneticPr fontId="1"/>
  </si>
  <si>
    <t>プット理論価格</t>
    <rPh sb="3" eb="5">
      <t>リロン</t>
    </rPh>
    <rPh sb="5" eb="7">
      <t>カカク</t>
    </rPh>
    <phoneticPr fontId="1"/>
  </si>
  <si>
    <t>コール理論価格</t>
    <rPh sb="3" eb="5">
      <t>リロン</t>
    </rPh>
    <rPh sb="5" eb="7">
      <t>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</si>
</sst>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(0\)"/>
    <numFmt numFmtId="177" formatCode="0.0%"/>
    <numFmt numFmtId="179" formatCode="0&quot;日&quot;"/>
    <numFmt numFmtId="181" formatCode="#,##0.00_ "/>
    <numFmt numFmtId="182" formatCode="#,##0.000_ "/>
    <numFmt numFmtId="183" formatCode="&quot;=&quot;0.0&quot;年&quot;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81" fontId="2" fillId="4" borderId="0" xfId="0" applyNumberFormat="1" applyFont="1" applyFill="1">
      <alignment vertical="center"/>
    </xf>
    <xf numFmtId="182" fontId="2" fillId="2" borderId="0" xfId="0" applyNumberFormat="1" applyFont="1" applyFill="1">
      <alignment vertical="center"/>
    </xf>
    <xf numFmtId="182" fontId="2" fillId="3" borderId="0" xfId="0" applyNumberFormat="1" applyFont="1" applyFill="1">
      <alignment vertical="center"/>
    </xf>
    <xf numFmtId="177" fontId="2" fillId="0" borderId="0" xfId="0" applyNumberFormat="1" applyFont="1">
      <alignment vertical="center"/>
    </xf>
    <xf numFmtId="10" fontId="2" fillId="4" borderId="0" xfId="0" applyNumberFormat="1" applyFont="1" applyFill="1">
      <alignment vertical="center"/>
    </xf>
    <xf numFmtId="177" fontId="2" fillId="4" borderId="0" xfId="0" applyNumberFormat="1" applyFont="1" applyFill="1">
      <alignment vertical="center"/>
    </xf>
    <xf numFmtId="179" fontId="2" fillId="4" borderId="0" xfId="0" applyNumberFormat="1" applyFont="1" applyFill="1">
      <alignment vertical="center"/>
    </xf>
    <xf numFmtId="183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182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3" fontId="2" fillId="0" borderId="0" xfId="0" applyNumberFormat="1" applyFont="1" applyFill="1">
      <alignment vertical="center"/>
    </xf>
    <xf numFmtId="3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"/>
  <sheetViews>
    <sheetView tabSelected="1" workbookViewId="0">
      <pane ySplit="6" topLeftCell="A7" activePane="bottomLeft" state="frozen"/>
      <selection activeCell="B33" sqref="B33"/>
      <selection pane="bottomLeft" activeCell="P19" sqref="P19"/>
    </sheetView>
  </sheetViews>
  <sheetFormatPr defaultRowHeight="12" outlineLevelCol="1" x14ac:dyDescent="0.15"/>
  <cols>
    <col min="1" max="1" width="11.125" style="2" bestFit="1" customWidth="1"/>
    <col min="2" max="2" width="7" style="2" bestFit="1" customWidth="1"/>
    <col min="3" max="3" width="7.75" style="2" bestFit="1" customWidth="1"/>
    <col min="4" max="4" width="2.125" style="2" customWidth="1"/>
    <col min="5" max="5" width="10.5" style="15" bestFit="1" customWidth="1"/>
    <col min="6" max="6" width="8.625" style="6" bestFit="1" customWidth="1"/>
    <col min="7" max="8" width="11.875" style="2" hidden="1" customWidth="1" outlineLevel="1"/>
    <col min="9" max="9" width="11.125" style="4" bestFit="1" customWidth="1" collapsed="1"/>
    <col min="10" max="10" width="10.5" style="5" bestFit="1" customWidth="1"/>
    <col min="11" max="11" width="8.625" style="6" bestFit="1" customWidth="1"/>
    <col min="12" max="13" width="11.875" style="2" hidden="1" customWidth="1" outlineLevel="1"/>
    <col min="14" max="14" width="11.125" style="4" bestFit="1" customWidth="1" collapsed="1"/>
    <col min="15" max="15" width="10.5" style="5" bestFit="1" customWidth="1"/>
    <col min="16" max="16" width="8.625" style="6" bestFit="1" customWidth="1"/>
    <col min="17" max="18" width="11.875" style="2" hidden="1" customWidth="1" outlineLevel="1"/>
    <col min="19" max="19" width="11.125" style="4" bestFit="1" customWidth="1" collapsed="1"/>
    <col min="20" max="20" width="10.5" style="5" bestFit="1" customWidth="1"/>
    <col min="21" max="21" width="8.625" style="6" bestFit="1" customWidth="1"/>
    <col min="22" max="23" width="11.875" style="2" hidden="1" customWidth="1" outlineLevel="1"/>
    <col min="24" max="24" width="11.125" style="4" bestFit="1" customWidth="1" collapsed="1"/>
    <col min="25" max="25" width="10.5" style="5" bestFit="1" customWidth="1"/>
    <col min="26" max="26" width="8.625" style="6" bestFit="1" customWidth="1"/>
    <col min="27" max="28" width="11.875" style="2" hidden="1" customWidth="1" outlineLevel="1"/>
    <col min="29" max="29" width="11.125" style="4" bestFit="1" customWidth="1" collapsed="1"/>
    <col min="30" max="30" width="10.5" style="5" bestFit="1" customWidth="1"/>
    <col min="31" max="16384" width="9" style="2"/>
  </cols>
  <sheetData>
    <row r="1" spans="1:30" x14ac:dyDescent="0.15">
      <c r="A1" s="2" t="s">
        <v>0</v>
      </c>
      <c r="B1" s="3">
        <v>12.5</v>
      </c>
      <c r="E1" s="14"/>
      <c r="F1" s="13"/>
      <c r="G1" s="11"/>
      <c r="H1" s="11"/>
      <c r="I1" s="12"/>
      <c r="J1" s="12"/>
      <c r="K1" s="13"/>
      <c r="L1" s="11"/>
      <c r="M1" s="11"/>
      <c r="N1" s="12"/>
      <c r="O1" s="12"/>
      <c r="P1" s="13"/>
      <c r="Q1" s="11"/>
      <c r="R1" s="11"/>
      <c r="S1" s="12"/>
      <c r="T1" s="12"/>
      <c r="U1" s="13"/>
      <c r="V1" s="11"/>
      <c r="W1" s="11"/>
      <c r="X1" s="12"/>
      <c r="Y1" s="12"/>
      <c r="Z1" s="13"/>
      <c r="AA1" s="11"/>
      <c r="AB1" s="11"/>
      <c r="AC1" s="12"/>
      <c r="AD1" s="12"/>
    </row>
    <row r="2" spans="1:30" x14ac:dyDescent="0.15">
      <c r="A2" s="2" t="s">
        <v>2</v>
      </c>
      <c r="B2" s="9">
        <v>426</v>
      </c>
      <c r="C2" s="10">
        <f>B2/365</f>
        <v>1.167123287671233</v>
      </c>
      <c r="E2" s="14"/>
      <c r="F2" s="13"/>
      <c r="G2" s="11"/>
      <c r="H2" s="11"/>
      <c r="I2" s="12"/>
      <c r="J2" s="12"/>
      <c r="K2" s="13"/>
      <c r="L2" s="11"/>
      <c r="M2" s="11"/>
      <c r="N2" s="12"/>
      <c r="O2" s="12"/>
      <c r="P2" s="13"/>
      <c r="Q2" s="11"/>
      <c r="R2" s="11"/>
      <c r="S2" s="12"/>
      <c r="T2" s="12"/>
      <c r="U2" s="13"/>
      <c r="V2" s="11"/>
      <c r="W2" s="11"/>
      <c r="X2" s="12"/>
      <c r="Y2" s="12"/>
      <c r="Z2" s="13"/>
      <c r="AA2" s="11"/>
      <c r="AB2" s="11"/>
      <c r="AC2" s="12"/>
      <c r="AD2" s="12"/>
    </row>
    <row r="3" spans="1:30" x14ac:dyDescent="0.15">
      <c r="A3" s="2" t="s">
        <v>3</v>
      </c>
      <c r="B3" s="7">
        <v>1.6000000000000001E-3</v>
      </c>
      <c r="E3" s="14"/>
      <c r="F3" s="13"/>
      <c r="G3" s="11"/>
      <c r="H3" s="11"/>
      <c r="I3" s="12"/>
      <c r="J3" s="12"/>
      <c r="K3" s="13"/>
      <c r="L3" s="11"/>
      <c r="M3" s="11"/>
      <c r="N3" s="12"/>
      <c r="O3" s="12"/>
      <c r="P3" s="13"/>
      <c r="Q3" s="11"/>
      <c r="R3" s="11"/>
      <c r="S3" s="12"/>
      <c r="T3" s="12"/>
      <c r="U3" s="13"/>
      <c r="V3" s="11"/>
      <c r="W3" s="11"/>
      <c r="X3" s="12"/>
      <c r="Y3" s="12"/>
      <c r="Z3" s="13"/>
      <c r="AA3" s="11"/>
      <c r="AB3" s="11"/>
      <c r="AC3" s="12"/>
      <c r="AD3" s="12"/>
    </row>
    <row r="4" spans="1:30" x14ac:dyDescent="0.15">
      <c r="A4" s="2" t="s">
        <v>5</v>
      </c>
      <c r="B4" s="8">
        <v>1.5</v>
      </c>
      <c r="E4" s="14"/>
      <c r="F4" s="13"/>
      <c r="G4" s="11"/>
      <c r="H4" s="11"/>
      <c r="I4" s="12"/>
      <c r="J4" s="12"/>
      <c r="K4" s="13"/>
      <c r="L4" s="11"/>
      <c r="M4" s="11"/>
      <c r="N4" s="12"/>
      <c r="O4" s="12"/>
      <c r="P4" s="13"/>
      <c r="Q4" s="11"/>
      <c r="R4" s="11"/>
      <c r="S4" s="12"/>
      <c r="T4" s="12"/>
      <c r="U4" s="13"/>
      <c r="V4" s="11"/>
      <c r="W4" s="11"/>
      <c r="X4" s="12"/>
      <c r="Y4" s="12"/>
      <c r="Z4" s="13"/>
      <c r="AA4" s="11"/>
      <c r="AB4" s="11"/>
      <c r="AC4" s="12"/>
      <c r="AD4" s="12"/>
    </row>
    <row r="5" spans="1:30" x14ac:dyDescent="0.15">
      <c r="A5" s="2" t="s">
        <v>6</v>
      </c>
      <c r="B5" s="8">
        <v>0</v>
      </c>
      <c r="E5" s="14"/>
      <c r="F5" s="13"/>
      <c r="G5" s="11"/>
      <c r="H5" s="11"/>
      <c r="I5" s="12"/>
      <c r="J5" s="12"/>
      <c r="K5" s="13"/>
      <c r="L5" s="11"/>
      <c r="M5" s="11"/>
      <c r="N5" s="12"/>
      <c r="O5" s="12"/>
      <c r="P5" s="13"/>
      <c r="Q5" s="11"/>
      <c r="R5" s="11"/>
      <c r="S5" s="12"/>
      <c r="T5" s="12"/>
      <c r="U5" s="13"/>
      <c r="V5" s="11"/>
      <c r="W5" s="11"/>
      <c r="X5" s="12"/>
      <c r="Y5" s="12"/>
      <c r="Z5" s="13"/>
      <c r="AA5" s="11"/>
      <c r="AB5" s="11"/>
      <c r="AC5" s="12"/>
      <c r="AD5" s="12"/>
    </row>
    <row r="6" spans="1:30" x14ac:dyDescent="0.15">
      <c r="E6" s="15" t="s">
        <v>1</v>
      </c>
      <c r="F6" s="6" t="s">
        <v>4</v>
      </c>
      <c r="G6" s="1">
        <v>7</v>
      </c>
      <c r="H6" s="1">
        <v>8</v>
      </c>
      <c r="I6" s="4" t="s">
        <v>8</v>
      </c>
      <c r="J6" s="5" t="s">
        <v>7</v>
      </c>
      <c r="K6" s="6" t="s">
        <v>4</v>
      </c>
      <c r="L6" s="1">
        <v>7</v>
      </c>
      <c r="M6" s="1">
        <v>8</v>
      </c>
      <c r="N6" s="4" t="s">
        <v>8</v>
      </c>
      <c r="O6" s="5" t="s">
        <v>7</v>
      </c>
      <c r="P6" s="6" t="s">
        <v>4</v>
      </c>
      <c r="Q6" s="1">
        <v>7</v>
      </c>
      <c r="R6" s="1">
        <v>8</v>
      </c>
      <c r="S6" s="4" t="s">
        <v>8</v>
      </c>
      <c r="T6" s="5" t="s">
        <v>7</v>
      </c>
      <c r="U6" s="6" t="s">
        <v>4</v>
      </c>
      <c r="V6" s="1">
        <v>7</v>
      </c>
      <c r="W6" s="1">
        <v>8</v>
      </c>
      <c r="X6" s="4" t="s">
        <v>8</v>
      </c>
      <c r="Y6" s="5" t="s">
        <v>7</v>
      </c>
      <c r="Z6" s="6" t="s">
        <v>4</v>
      </c>
      <c r="AA6" s="1">
        <v>7</v>
      </c>
      <c r="AB6" s="1">
        <v>8</v>
      </c>
      <c r="AC6" s="4" t="s">
        <v>8</v>
      </c>
      <c r="AD6" s="5" t="s">
        <v>7</v>
      </c>
    </row>
    <row r="7" spans="1:30" x14ac:dyDescent="0.15">
      <c r="E7" s="15">
        <v>1</v>
      </c>
      <c r="F7" s="6">
        <f>$P7*0.8</f>
        <v>1.2000000000000002</v>
      </c>
      <c r="G7" s="2">
        <f xml:space="preserve"> (LN($B$1/$E7)+($B$3-$B$5)*$C$2)/(F7*SQRT($C$2))+F7*SQRT($C$2)/2</f>
        <v>2.597902056037686</v>
      </c>
      <c r="H7" s="2">
        <f xml:space="preserve"> (G7-F7*SQRT($C$2))</f>
        <v>1.3015002918277727</v>
      </c>
      <c r="I7" s="4">
        <f>($B$1*EXP(($B$3-$B$5)*$C$2)*NORMSDIST(G7)-$E7*NORMSDIST(H7))*EXP(-$B$3*$C$2)</f>
        <v>11.539607142875596</v>
      </c>
      <c r="J7" s="5">
        <f>(-$B$1*EXP(($B$3-$B$5)*$C$2)*NORMSDIST(-G7)+$E7*NORMSDIST(-H7))*EXP(-$B$3*$C$2)</f>
        <v>3.7741488116772179E-2</v>
      </c>
      <c r="K7" s="6">
        <f>$P7*0.9</f>
        <v>1.35</v>
      </c>
      <c r="L7" s="2">
        <f xml:space="preserve"> (LN($B$1/$E7)+($B$3-$B$5)*$C$2)/(K7*SQRT($C$2))+K7*SQRT($C$2)/2</f>
        <v>2.4622937025305025</v>
      </c>
      <c r="M7" s="2">
        <f xml:space="preserve"> (L7-K7*SQRT($C$2))</f>
        <v>1.0038417177943502</v>
      </c>
      <c r="N7" s="4">
        <f>($B$1*EXP(($B$3-$B$5)*$C$2)*NORMSDIST(L7)-$E7*NORMSDIST(M7))*EXP(-$B$3*$C$2)</f>
        <v>11.573016617217128</v>
      </c>
      <c r="O7" s="5">
        <f>(-$B$1*EXP(($B$3-$B$5)*$C$2)*NORMSDIST(-L7)+$E7*NORMSDIST(-M7))*EXP(-$B$3*$C$2)</f>
        <v>7.1150962458304504E-2</v>
      </c>
      <c r="P7" s="6">
        <f>B$4</f>
        <v>1.5</v>
      </c>
      <c r="Q7" s="2">
        <f xml:space="preserve"> (LN($B$1/$E7)+($B$3-$B$5)*$C$2)/(P7*SQRT($C$2))+P7*SQRT($C$2)/2</f>
        <v>2.3700120417773793</v>
      </c>
      <c r="R7" s="2">
        <f xml:space="preserve"> (Q7-P7*SQRT($C$2))</f>
        <v>0.74950983651498793</v>
      </c>
      <c r="S7" s="4">
        <f>($B$1*EXP(($B$3-$B$5)*$C$2)*NORMSDIST(Q7)-$E7*NORMSDIST(R7))*EXP(-$B$3*$C$2)</f>
        <v>11.617045644973606</v>
      </c>
      <c r="T7" s="5">
        <f>(-$B$1*EXP(($B$3-$B$5)*$C$2)*NORMSDIST(-Q7)+$E7*NORMSDIST(-R7))*EXP(-$B$3*$C$2)</f>
        <v>0.11517999021477916</v>
      </c>
      <c r="U7" s="6">
        <f>$P7*1.1</f>
        <v>1.6500000000000001</v>
      </c>
      <c r="V7" s="2">
        <f xml:space="preserve"> (LN($B$1/$E7)+($B$3-$B$5)*$C$2)/(U7*SQRT($C$2))+U7*SQRT($C$2)/2</f>
        <v>2.3092407030272097</v>
      </c>
      <c r="W7" s="2">
        <f xml:space="preserve"> (V7-U7*SQRT($C$2))</f>
        <v>0.52668827723857903</v>
      </c>
      <c r="X7" s="4">
        <f>($B$1*EXP(($B$3-$B$5)*$C$2)*NORMSDIST(V7)-$E7*NORMSDIST(W7))*EXP(-$B$3*$C$2)</f>
        <v>11.669698554849322</v>
      </c>
      <c r="Y7" s="5">
        <f>(-$B$1*EXP(($B$3-$B$5)*$C$2)*NORMSDIST(-V7)+$E7*NORMSDIST(-W7))*EXP(-$B$3*$C$2)</f>
        <v>0.16783290009049764</v>
      </c>
      <c r="Z7" s="6">
        <f>$P7*1.2</f>
        <v>1.7999999999999998</v>
      </c>
      <c r="AA7" s="2">
        <f xml:space="preserve"> (LN($B$1/$E7)+($B$3-$B$5)*$C$2)/(Z7*SQRT($C$2))+Z7*SQRT($C$2)/2</f>
        <v>2.2721021057792545</v>
      </c>
      <c r="AB7" s="2">
        <f xml:space="preserve"> (AA7-Z7*SQRT($C$2))</f>
        <v>0.32749945946438497</v>
      </c>
      <c r="AC7" s="4">
        <f>($B$1*EXP(($B$3-$B$5)*$C$2)*NORMSDIST(AA7)-$E7*NORMSDIST(AB7))*EXP(-$B$3*$C$2)</f>
        <v>11.728565219449456</v>
      </c>
      <c r="AD7" s="5">
        <f>(-$B$1*EXP(($B$3-$B$5)*$C$2)*NORMSDIST(-AA7)+$E7*NORMSDIST(-AB7))*EXP(-$B$3*$C$2)</f>
        <v>0.22669956469063177</v>
      </c>
    </row>
    <row r="8" spans="1:30" x14ac:dyDescent="0.15">
      <c r="E8" s="15">
        <v>2</v>
      </c>
      <c r="F8" s="6">
        <f t="shared" ref="F8:F71" si="0">$P8*0.8</f>
        <v>1.2000000000000002</v>
      </c>
      <c r="G8" s="2">
        <f xml:space="preserve"> (LN($B$1/$E8)+($B$3-$B$5)*$C$2)/(F8*SQRT($C$2))+F8*SQRT($C$2)/2</f>
        <v>2.0632320180171959</v>
      </c>
      <c r="H8" s="2">
        <f xml:space="preserve"> (G8-F8*SQRT($C$2))</f>
        <v>0.76683025380728265</v>
      </c>
      <c r="I8" s="4">
        <f>($B$1*EXP(($B$3-$B$5)*$C$2)*NORMSDIST(G8)-$E8*NORMSDIST(H8))*EXP(-$B$3*$C$2)</f>
        <v>10.701770745983119</v>
      </c>
      <c r="J8" s="5">
        <f>(-$B$1*EXP(($B$3-$B$5)*$C$2)*NORMSDIST(-G8)+$E8*NORMSDIST(-H8))*EXP(-$B$3*$C$2)</f>
        <v>0.19803943646546768</v>
      </c>
      <c r="K8" s="6">
        <f t="shared" ref="K8:K71" si="1">$P8*0.9</f>
        <v>1.35</v>
      </c>
      <c r="L8" s="2">
        <f xml:space="preserve"> (LN($B$1/$E8)+($B$3-$B$5)*$C$2)/(K8*SQRT($C$2))+K8*SQRT($C$2)/2</f>
        <v>1.9870314465122887</v>
      </c>
      <c r="M8" s="2">
        <f xml:space="preserve"> (L8-K8*SQRT($C$2))</f>
        <v>0.52857946177613635</v>
      </c>
      <c r="N8" s="4">
        <f>($B$1*EXP(($B$3-$B$5)*$C$2)*NORMSDIST(L8)-$E8*NORMSDIST(M8))*EXP(-$B$3*$C$2)</f>
        <v>10.806471342143611</v>
      </c>
      <c r="O8" s="5">
        <f>(-$B$1*EXP(($B$3-$B$5)*$C$2)*NORMSDIST(-L8)+$E8*NORMSDIST(-M8))*EXP(-$B$3*$C$2)</f>
        <v>0.30274003262595983</v>
      </c>
      <c r="P8" s="6">
        <f>B$4</f>
        <v>1.5</v>
      </c>
      <c r="Q8" s="2">
        <f xml:space="preserve"> (LN($B$1/$E8)+($B$3-$B$5)*$C$2)/(P8*SQRT($C$2))+P8*SQRT($C$2)/2</f>
        <v>1.9422760113609869</v>
      </c>
      <c r="R8" s="2">
        <f xml:space="preserve"> (Q8-P8*SQRT($C$2))</f>
        <v>0.32177380609859552</v>
      </c>
      <c r="S8" s="4">
        <f>($B$1*EXP(($B$3-$B$5)*$C$2)*NORMSDIST(Q8)-$E8*NORMSDIST(R8))*EXP(-$B$3*$C$2)</f>
        <v>10.92431246400424</v>
      </c>
      <c r="T8" s="5">
        <f>(-$B$1*EXP(($B$3-$B$5)*$C$2)*NORMSDIST(-Q8)+$E8*NORMSDIST(-R8))*EXP(-$B$3*$C$2)</f>
        <v>0.42058115448658873</v>
      </c>
      <c r="U8" s="6">
        <f t="shared" ref="U8:U71" si="2">$P8*1.1</f>
        <v>1.6500000000000001</v>
      </c>
      <c r="V8" s="2">
        <f xml:space="preserve"> (LN($B$1/$E8)+($B$3-$B$5)*$C$2)/(U8*SQRT($C$2))+U8*SQRT($C$2)/2</f>
        <v>1.9203897662850347</v>
      </c>
      <c r="W8" s="2">
        <f xml:space="preserve"> (V8-U8*SQRT($C$2))</f>
        <v>0.13783734049640395</v>
      </c>
      <c r="X8" s="4">
        <f>($B$1*EXP(($B$3-$B$5)*$C$2)*NORMSDIST(V8)-$E8*NORMSDIST(W8))*EXP(-$B$3*$C$2)</f>
        <v>11.049884878286454</v>
      </c>
      <c r="Y8" s="5">
        <f>(-$B$1*EXP(($B$3-$B$5)*$C$2)*NORMSDIST(-V8)+$E8*NORMSDIST(-W8))*EXP(-$B$3*$C$2)</f>
        <v>0.54615356876880228</v>
      </c>
      <c r="Z8" s="6">
        <f t="shared" ref="Z8:Z71" si="3">$P8*1.2</f>
        <v>1.7999999999999998</v>
      </c>
      <c r="AA8" s="2">
        <f xml:space="preserve"> (LN($B$1/$E8)+($B$3-$B$5)*$C$2)/(Z8*SQRT($C$2))+Z8*SQRT($C$2)/2</f>
        <v>1.9156554137655943</v>
      </c>
      <c r="AB8" s="2">
        <f xml:space="preserve"> (AA8-Z8*SQRT($C$2))</f>
        <v>-2.8947232549275226E-2</v>
      </c>
      <c r="AC8" s="4">
        <f>($B$1*EXP(($B$3-$B$5)*$C$2)*NORMSDIST(AA8)-$E8*NORMSDIST(AB8))*EXP(-$B$3*$C$2)</f>
        <v>11.17860982564695</v>
      </c>
      <c r="AD8" s="5">
        <f>(-$B$1*EXP(($B$3-$B$5)*$C$2)*NORMSDIST(-AA8)+$E8*NORMSDIST(-AB8))*EXP(-$B$3*$C$2)</f>
        <v>0.6748785161292995</v>
      </c>
    </row>
    <row r="9" spans="1:30" x14ac:dyDescent="0.15">
      <c r="E9" s="15">
        <v>3</v>
      </c>
      <c r="F9" s="6">
        <f t="shared" si="0"/>
        <v>1.2000000000000002</v>
      </c>
      <c r="G9" s="2">
        <f xml:space="preserve"> (LN($B$1/$E9)+($B$3-$B$5)*$C$2)/(F9*SQRT($C$2))+F9*SQRT($C$2)/2</f>
        <v>1.7504700955160537</v>
      </c>
      <c r="H9" s="2">
        <f xml:space="preserve"> (G9-F9*SQRT($C$2))</f>
        <v>0.45406833130614044</v>
      </c>
      <c r="I9" s="4">
        <f>($B$1*EXP(($B$3-$B$5)*$C$2)*NORMSDIST(G9)-$E9*NORMSDIST(H9))*EXP(-$B$3*$C$2)</f>
        <v>9.9782153495064581</v>
      </c>
      <c r="J9" s="5">
        <f>(-$B$1*EXP(($B$3-$B$5)*$C$2)*NORMSDIST(-G9)+$E9*NORMSDIST(-H9))*EXP(-$B$3*$C$2)</f>
        <v>0.47261838522997784</v>
      </c>
      <c r="K9" s="6">
        <f t="shared" si="1"/>
        <v>1.35</v>
      </c>
      <c r="L9" s="2">
        <f xml:space="preserve"> (LN($B$1/$E9)+($B$3-$B$5)*$C$2)/(K9*SQRT($C$2))+K9*SQRT($C$2)/2</f>
        <v>1.7090208487334961</v>
      </c>
      <c r="M9" s="2">
        <f xml:space="preserve"> (L9-K9*SQRT($C$2))</f>
        <v>0.25056886399734379</v>
      </c>
      <c r="N9" s="4">
        <f>($B$1*EXP(($B$3-$B$5)*$C$2)*NORMSDIST(L9)-$E9*NORMSDIST(M9))*EXP(-$B$3*$C$2)</f>
        <v>10.160029056391611</v>
      </c>
      <c r="O9" s="5">
        <f>(-$B$1*EXP(($B$3-$B$5)*$C$2)*NORMSDIST(-L9)+$E9*NORMSDIST(-M9))*EXP(-$B$3*$C$2)</f>
        <v>0.65443209211513342</v>
      </c>
      <c r="P9" s="6">
        <f>B$4</f>
        <v>1.5</v>
      </c>
      <c r="Q9" s="2">
        <f xml:space="preserve"> (LN($B$1/$E9)+($B$3-$B$5)*$C$2)/(P9*SQRT($C$2))+P9*SQRT($C$2)/2</f>
        <v>1.6920664733600737</v>
      </c>
      <c r="R9" s="2">
        <f xml:space="preserve"> (Q9-P9*SQRT($C$2))</f>
        <v>7.1564268097682238E-2</v>
      </c>
      <c r="S9" s="4">
        <f>($B$1*EXP(($B$3-$B$5)*$C$2)*NORMSDIST(Q9)-$E9*NORMSDIST(R9))*EXP(-$B$3*$C$2)</f>
        <v>10.350923029729232</v>
      </c>
      <c r="T9" s="5">
        <f>(-$B$1*EXP(($B$3-$B$5)*$C$2)*NORMSDIST(-Q9)+$E9*NORMSDIST(-R9))*EXP(-$B$3*$C$2)</f>
        <v>0.84532606545275557</v>
      </c>
      <c r="U9" s="6">
        <f t="shared" si="2"/>
        <v>1.6500000000000001</v>
      </c>
      <c r="V9" s="2">
        <f xml:space="preserve"> (LN($B$1/$E9)+($B$3-$B$5)*$C$2)/(U9*SQRT($C$2))+U9*SQRT($C$2)/2</f>
        <v>1.6929265499205679</v>
      </c>
      <c r="W9" s="2">
        <f xml:space="preserve"> (V9-U9*SQRT($C$2))</f>
        <v>-8.962587586806281E-2</v>
      </c>
      <c r="X9" s="4">
        <f>($B$1*EXP(($B$3-$B$5)*$C$2)*NORMSDIST(V9)-$E9*NORMSDIST(W9))*EXP(-$B$3*$C$2)</f>
        <v>10.544287789485036</v>
      </c>
      <c r="Y9" s="5">
        <f>(-$B$1*EXP(($B$3-$B$5)*$C$2)*NORMSDIST(-V9)+$E9*NORMSDIST(-W9))*EXP(-$B$3*$C$2)</f>
        <v>1.0386908252085576</v>
      </c>
      <c r="Z9" s="6">
        <f t="shared" si="3"/>
        <v>1.7999999999999998</v>
      </c>
      <c r="AA9" s="2">
        <f xml:space="preserve"> (LN($B$1/$E9)+($B$3-$B$5)*$C$2)/(Z9*SQRT($C$2))+Z9*SQRT($C$2)/2</f>
        <v>1.7071474654314998</v>
      </c>
      <c r="AB9" s="2">
        <f xml:space="preserve"> (AA9-Z9*SQRT($C$2))</f>
        <v>-0.23745518088336981</v>
      </c>
      <c r="AC9" s="4">
        <f>($B$1*EXP(($B$3-$B$5)*$C$2)*NORMSDIST(AA9)-$E9*NORMSDIST(AB9))*EXP(-$B$3*$C$2)</f>
        <v>10.735101147587278</v>
      </c>
      <c r="AD9" s="5">
        <f>(-$B$1*EXP(($B$3-$B$5)*$C$2)*NORMSDIST(-AA9)+$E9*NORMSDIST(-AB9))*EXP(-$B$3*$C$2)</f>
        <v>1.2295041833108005</v>
      </c>
    </row>
    <row r="10" spans="1:30" x14ac:dyDescent="0.15">
      <c r="E10" s="15">
        <v>4</v>
      </c>
      <c r="F10" s="6">
        <f t="shared" si="0"/>
        <v>1.2000000000000002</v>
      </c>
      <c r="G10" s="2">
        <f xml:space="preserve"> (LN($B$1/$E10)+($B$3-$B$5)*$C$2)/(F10*SQRT($C$2))+F10*SQRT($C$2)/2</f>
        <v>1.528561979996705</v>
      </c>
      <c r="H10" s="2">
        <f xml:space="preserve"> (G10-F10*SQRT($C$2))</f>
        <v>0.23216021578679169</v>
      </c>
      <c r="I10" s="4">
        <f>($B$1*EXP(($B$3-$B$5)*$C$2)*NORMSDIST(G10)-$E10*NORMSDIST(H10))*EXP(-$B$3*$C$2)</f>
        <v>9.3474118096341527</v>
      </c>
      <c r="J10" s="5">
        <f>(-$B$1*EXP(($B$3-$B$5)*$C$2)*NORMSDIST(-G10)+$E10*NORMSDIST(-H10))*EXP(-$B$3*$C$2)</f>
        <v>0.83994919059884865</v>
      </c>
      <c r="K10" s="6">
        <f t="shared" si="1"/>
        <v>1.35</v>
      </c>
      <c r="L10" s="2">
        <f xml:space="preserve"> (LN($B$1/$E10)+($B$3-$B$5)*$C$2)/(K10*SQRT($C$2))+K10*SQRT($C$2)/2</f>
        <v>1.5117691904940749</v>
      </c>
      <c r="M10" s="2">
        <f xml:space="preserve"> (L10-K10*SQRT($C$2))</f>
        <v>5.3317205757922537E-2</v>
      </c>
      <c r="N10" s="4">
        <f>($B$1*EXP(($B$3-$B$5)*$C$2)*NORMSDIST(L10)-$E10*NORMSDIST(M10))*EXP(-$B$3*$C$2)</f>
        <v>9.6026446246671568</v>
      </c>
      <c r="O10" s="5">
        <f>(-$B$1*EXP(($B$3-$B$5)*$C$2)*NORMSDIST(-L10)+$E10*NORMSDIST(-M10))*EXP(-$B$3*$C$2)</f>
        <v>1.0951820056318533</v>
      </c>
      <c r="P10" s="6">
        <f>B$4</f>
        <v>1.5</v>
      </c>
      <c r="Q10" s="2">
        <f xml:space="preserve"> (LN($B$1/$E10)+($B$3-$B$5)*$C$2)/(P10*SQRT($C$2))+P10*SQRT($C$2)/2</f>
        <v>1.5145399809445945</v>
      </c>
      <c r="R10" s="2">
        <f xml:space="preserve"> (Q10-P10*SQRT($C$2))</f>
        <v>-0.10596222431779689</v>
      </c>
      <c r="S10" s="4">
        <f>($B$1*EXP(($B$3-$B$5)*$C$2)*NORMSDIST(Q10)-$E10*NORMSDIST(R10))*EXP(-$B$3*$C$2)</f>
        <v>9.8603859002625658</v>
      </c>
      <c r="T10" s="5">
        <f>(-$B$1*EXP(($B$3-$B$5)*$C$2)*NORMSDIST(-Q10)+$E10*NORMSDIST(-R10))*EXP(-$B$3*$C$2)</f>
        <v>1.3529232812272614</v>
      </c>
      <c r="U10" s="6">
        <f t="shared" si="2"/>
        <v>1.6500000000000001</v>
      </c>
      <c r="V10" s="2">
        <f xml:space="preserve"> (LN($B$1/$E10)+($B$3-$B$5)*$C$2)/(U10*SQRT($C$2))+U10*SQRT($C$2)/2</f>
        <v>1.5315388295428596</v>
      </c>
      <c r="W10" s="2">
        <f xml:space="preserve"> (V10-U10*SQRT($C$2))</f>
        <v>-0.25101359624577113</v>
      </c>
      <c r="X10" s="4">
        <f>($B$1*EXP(($B$3-$B$5)*$C$2)*NORMSDIST(V10)-$E10*NORMSDIST(W10))*EXP(-$B$3*$C$2)</f>
        <v>10.114157848593868</v>
      </c>
      <c r="Y10" s="5">
        <f>(-$B$1*EXP(($B$3-$B$5)*$C$2)*NORMSDIST(-V10)+$E10*NORMSDIST(-W10))*EXP(-$B$3*$C$2)</f>
        <v>1.6066952295585646</v>
      </c>
      <c r="Z10" s="6">
        <f t="shared" si="3"/>
        <v>1.7999999999999998</v>
      </c>
      <c r="AA10" s="2">
        <f xml:space="preserve"> (LN($B$1/$E10)+($B$3-$B$5)*$C$2)/(Z10*SQRT($C$2))+Z10*SQRT($C$2)/2</f>
        <v>1.5592087217519339</v>
      </c>
      <c r="AB10" s="2">
        <f xml:space="preserve"> (AA10-Z10*SQRT($C$2))</f>
        <v>-0.38539392456293564</v>
      </c>
      <c r="AC10" s="4">
        <f>($B$1*EXP(($B$3-$B$5)*$C$2)*NORMSDIST(AA10)-$E10*NORMSDIST(AB10))*EXP(-$B$3*$C$2)</f>
        <v>10.359301877245828</v>
      </c>
      <c r="AD10" s="5">
        <f>(-$B$1*EXP(($B$3-$B$5)*$C$2)*NORMSDIST(-AA10)+$E10*NORMSDIST(-AB10))*EXP(-$B$3*$C$2)</f>
        <v>1.8518392582105234</v>
      </c>
    </row>
    <row r="11" spans="1:30" x14ac:dyDescent="0.15">
      <c r="E11" s="15">
        <v>5</v>
      </c>
      <c r="F11" s="6">
        <f t="shared" si="0"/>
        <v>1.2000000000000002</v>
      </c>
      <c r="G11" s="2">
        <f xml:space="preserve"> (LN($B$1/$E11)+($B$3-$B$5)*$C$2)/(F11*SQRT($C$2))+F11*SQRT($C$2)/2</f>
        <v>1.356436673263415</v>
      </c>
      <c r="H11" s="2">
        <f xml:space="preserve"> (G11-F11*SQRT($C$2))</f>
        <v>6.0034909053501728E-2</v>
      </c>
      <c r="I11" s="4">
        <f>($B$1*EXP(($B$3-$B$5)*$C$2)*NORMSDIST(G11)-$E11*NORMSDIST(H11))*EXP(-$B$3*$C$2)</f>
        <v>8.7917053012434359</v>
      </c>
      <c r="J11" s="5">
        <f>(-$B$1*EXP(($B$3-$B$5)*$C$2)*NORMSDIST(-G11)+$E11*NORMSDIST(-H11))*EXP(-$B$3*$C$2)</f>
        <v>1.2823770274493049</v>
      </c>
      <c r="K11" s="6">
        <f t="shared" si="1"/>
        <v>1.35</v>
      </c>
      <c r="L11" s="2">
        <f xml:space="preserve"> (LN($B$1/$E11)+($B$3-$B$5)*$C$2)/(K11*SQRT($C$2))+K11*SQRT($C$2)/2</f>
        <v>1.3587689178422613</v>
      </c>
      <c r="M11" s="2">
        <f xml:space="preserve"> (L11-K11*SQRT($C$2))</f>
        <v>-9.9683066893891059E-2</v>
      </c>
      <c r="N11" s="4">
        <f>($B$1*EXP(($B$3-$B$5)*$C$2)*NORMSDIST(L11)-$E11*NORMSDIST(M11))*EXP(-$B$3*$C$2)</f>
        <v>9.1139300153066891</v>
      </c>
      <c r="O11" s="5">
        <f>(-$B$1*EXP(($B$3-$B$5)*$C$2)*NORMSDIST(-L11)+$E11*NORMSDIST(-M11))*EXP(-$B$3*$C$2)</f>
        <v>1.6046017415125577</v>
      </c>
      <c r="P11" s="6">
        <f>B$4</f>
        <v>1.5</v>
      </c>
      <c r="Q11" s="2">
        <f xml:space="preserve"> (LN($B$1/$E11)+($B$3-$B$5)*$C$2)/(P11*SQRT($C$2))+P11*SQRT($C$2)/2</f>
        <v>1.3768397355579625</v>
      </c>
      <c r="R11" s="2">
        <f xml:space="preserve"> (Q11-P11*SQRT($C$2))</f>
        <v>-0.24366246970442895</v>
      </c>
      <c r="S11" s="4">
        <f>($B$1*EXP(($B$3-$B$5)*$C$2)*NORMSDIST(Q11)-$E11*NORMSDIST(R11))*EXP(-$B$3*$C$2)</f>
        <v>9.43152438215815</v>
      </c>
      <c r="T11" s="5">
        <f>(-$B$1*EXP(($B$3-$B$5)*$C$2)*NORMSDIST(-Q11)+$E11*NORMSDIST(-R11))*EXP(-$B$3*$C$2)</f>
        <v>1.9221961083640184</v>
      </c>
      <c r="U11" s="6">
        <f t="shared" si="2"/>
        <v>1.6500000000000001</v>
      </c>
      <c r="V11" s="2">
        <f xml:space="preserve"> (LN($B$1/$E11)+($B$3-$B$5)*$C$2)/(U11*SQRT($C$2))+U11*SQRT($C$2)/2</f>
        <v>1.4063567882822849</v>
      </c>
      <c r="W11" s="2">
        <f xml:space="preserve"> (V11-U11*SQRT($C$2))</f>
        <v>-0.37619563750634577</v>
      </c>
      <c r="X11" s="4">
        <f>($B$1*EXP(($B$3-$B$5)*$C$2)*NORMSDIST(V11)-$E11*NORMSDIST(W11))*EXP(-$B$3*$C$2)</f>
        <v>9.7387540519101456</v>
      </c>
      <c r="Y11" s="5">
        <f>(-$B$1*EXP(($B$3-$B$5)*$C$2)*NORMSDIST(-V11)+$E11*NORMSDIST(-W11))*EXP(-$B$3*$C$2)</f>
        <v>2.2294257781160156</v>
      </c>
      <c r="Z11" s="6">
        <f t="shared" si="3"/>
        <v>1.7999999999999998</v>
      </c>
      <c r="AA11" s="2">
        <f xml:space="preserve"> (LN($B$1/$E11)+($B$3-$B$5)*$C$2)/(Z11*SQRT($C$2))+Z11*SQRT($C$2)/2</f>
        <v>1.4444585172630737</v>
      </c>
      <c r="AB11" s="2">
        <f xml:space="preserve"> (AA11-Z11*SQRT($C$2))</f>
        <v>-0.50014412905179584</v>
      </c>
      <c r="AC11" s="4">
        <f>($B$1*EXP(($B$3-$B$5)*$C$2)*NORMSDIST(AA11)-$E11*NORMSDIST(AB11))*EXP(-$B$3*$C$2)</f>
        <v>10.031630907911191</v>
      </c>
      <c r="AD11" s="5">
        <f>(-$B$1*EXP(($B$3-$B$5)*$C$2)*NORMSDIST(-AA11)+$E11*NORMSDIST(-AB11))*EXP(-$B$3*$C$2)</f>
        <v>2.52230263411706</v>
      </c>
    </row>
    <row r="12" spans="1:30" x14ac:dyDescent="0.15">
      <c r="E12" s="15">
        <v>6</v>
      </c>
      <c r="F12" s="6">
        <f t="shared" si="0"/>
        <v>1.2000000000000002</v>
      </c>
      <c r="G12" s="2">
        <f xml:space="preserve"> (LN($B$1/$E12)+($B$3-$B$5)*$C$2)/(F12*SQRT($C$2))+F12*SQRT($C$2)/2</f>
        <v>1.2158000574955632</v>
      </c>
      <c r="H12" s="2">
        <f xml:space="preserve"> (G12-F12*SQRT($C$2))</f>
        <v>-8.0601706714350074E-2</v>
      </c>
      <c r="I12" s="4">
        <f>($B$1*EXP(($B$3-$B$5)*$C$2)*NORMSDIST(G12)-$E12*NORMSDIST(H12))*EXP(-$B$3*$C$2)</f>
        <v>8.297579425769559</v>
      </c>
      <c r="J12" s="5">
        <f>(-$B$1*EXP(($B$3-$B$5)*$C$2)*NORMSDIST(-G12)+$E12*NORMSDIST(-H12))*EXP(-$B$3*$C$2)</f>
        <v>1.7863854972166013</v>
      </c>
      <c r="K12" s="6">
        <f t="shared" si="1"/>
        <v>1.35</v>
      </c>
      <c r="L12" s="2">
        <f xml:space="preserve"> (LN($B$1/$E12)+($B$3-$B$5)*$C$2)/(K12*SQRT($C$2))+K12*SQRT($C$2)/2</f>
        <v>1.2337585927152821</v>
      </c>
      <c r="M12" s="2">
        <f xml:space="preserve"> (L12-K12*SQRT($C$2))</f>
        <v>-0.22469339202087024</v>
      </c>
      <c r="N12" s="4">
        <f>($B$1*EXP(($B$3-$B$5)*$C$2)*NORMSDIST(L12)-$E12*NORMSDIST(M12))*EXP(-$B$3*$C$2)</f>
        <v>8.6798680492249041</v>
      </c>
      <c r="O12" s="5">
        <f>(-$B$1*EXP(($B$3-$B$5)*$C$2)*NORMSDIST(-L12)+$E12*NORMSDIST(-M12))*EXP(-$B$3*$C$2)</f>
        <v>2.168674120671946</v>
      </c>
      <c r="P12" s="6">
        <f>B$4</f>
        <v>1.5</v>
      </c>
      <c r="Q12" s="2">
        <f xml:space="preserve"> (LN($B$1/$E12)+($B$3-$B$5)*$C$2)/(P12*SQRT($C$2))+P12*SQRT($C$2)/2</f>
        <v>1.264330442943681</v>
      </c>
      <c r="R12" s="2">
        <f xml:space="preserve"> (Q12-P12*SQRT($C$2))</f>
        <v>-0.35617176231871039</v>
      </c>
      <c r="S12" s="4">
        <f>($B$1*EXP(($B$3-$B$5)*$C$2)*NORMSDIST(Q12)-$E12*NORMSDIST(R12))*EXP(-$B$3*$C$2)</f>
        <v>9.0507070383564105</v>
      </c>
      <c r="T12" s="5">
        <f>(-$B$1*EXP(($B$3-$B$5)*$C$2)*NORMSDIST(-Q12)+$E12*NORMSDIST(-R12))*EXP(-$B$3*$C$2)</f>
        <v>2.5395131098034529</v>
      </c>
      <c r="U12" s="6">
        <f t="shared" si="2"/>
        <v>1.6500000000000001</v>
      </c>
      <c r="V12" s="2">
        <f xml:space="preserve"> (LN($B$1/$E12)+($B$3-$B$5)*$C$2)/(U12*SQRT($C$2))+U12*SQRT($C$2)/2</f>
        <v>1.304075613178393</v>
      </c>
      <c r="W12" s="2">
        <f xml:space="preserve"> (V12-U12*SQRT($C$2))</f>
        <v>-0.47847681261023767</v>
      </c>
      <c r="X12" s="4">
        <f>($B$1*EXP(($B$3-$B$5)*$C$2)*NORMSDIST(V12)-$E12*NORMSDIST(W12))*EXP(-$B$3*$C$2)</f>
        <v>9.4053076318653659</v>
      </c>
      <c r="Y12" s="5">
        <f>(-$B$1*EXP(($B$3-$B$5)*$C$2)*NORMSDIST(-V12)+$E12*NORMSDIST(-W12))*EXP(-$B$3*$C$2)</f>
        <v>2.8941137033124087</v>
      </c>
      <c r="Z12" s="6">
        <f t="shared" si="3"/>
        <v>1.7999999999999998</v>
      </c>
      <c r="AA12" s="2">
        <f xml:space="preserve"> (LN($B$1/$E12)+($B$3-$B$5)*$C$2)/(Z12*SQRT($C$2))+Z12*SQRT($C$2)/2</f>
        <v>1.3507007734178393</v>
      </c>
      <c r="AB12" s="2">
        <f xml:space="preserve"> (AA12-Z12*SQRT($C$2))</f>
        <v>-0.59390187289703023</v>
      </c>
      <c r="AC12" s="4">
        <f>($B$1*EXP(($B$3-$B$5)*$C$2)*NORMSDIST(AA12)-$E12*NORMSDIST(AB12))*EXP(-$B$3*$C$2)</f>
        <v>9.740413866274066</v>
      </c>
      <c r="AD12" s="5">
        <f>(-$B$1*EXP(($B$3-$B$5)*$C$2)*NORMSDIST(-AA12)+$E12*NORMSDIST(-AB12))*EXP(-$B$3*$C$2)</f>
        <v>3.2292199377211106</v>
      </c>
    </row>
    <row r="13" spans="1:30" x14ac:dyDescent="0.15">
      <c r="E13" s="15">
        <v>7</v>
      </c>
      <c r="F13" s="6">
        <f t="shared" si="0"/>
        <v>1.2000000000000002</v>
      </c>
      <c r="G13" s="2">
        <f xml:space="preserve"> (LN($B$1/$E13)+($B$3-$B$5)*$C$2)/(F13*SQRT($C$2))+F13*SQRT($C$2)/2</f>
        <v>1.0968934931241356</v>
      </c>
      <c r="H13" s="2">
        <f xml:space="preserve"> (G13-F13*SQRT($C$2))</f>
        <v>-0.19950827108577762</v>
      </c>
      <c r="I13" s="4">
        <f>($B$1*EXP(($B$3-$B$5)*$C$2)*NORMSDIST(G13)-$E13*NORMSDIST(H13))*EXP(-$B$3*$C$2)</f>
        <v>7.8546693856854199</v>
      </c>
      <c r="J13" s="5">
        <f>(-$B$1*EXP(($B$3-$B$5)*$C$2)*NORMSDIST(-G13)+$E13*NORMSDIST(-H13))*EXP(-$B$3*$C$2)</f>
        <v>2.3416098023736369</v>
      </c>
      <c r="K13" s="6">
        <f t="shared" si="1"/>
        <v>1.35</v>
      </c>
      <c r="L13" s="2">
        <f xml:space="preserve"> (LN($B$1/$E13)+($B$3-$B$5)*$C$2)/(K13*SQRT($C$2))+K13*SQRT($C$2)/2</f>
        <v>1.1280638688295688</v>
      </c>
      <c r="M13" s="2">
        <f xml:space="preserve"> (L13-K13*SQRT($C$2))</f>
        <v>-0.33038811590658357</v>
      </c>
      <c r="N13" s="4">
        <f>($B$1*EXP(($B$3-$B$5)*$C$2)*NORMSDIST(L13)-$E13*NORMSDIST(M13))*EXP(-$B$3*$C$2)</f>
        <v>8.2903848349963685</v>
      </c>
      <c r="O13" s="5">
        <f>(-$B$1*EXP(($B$3-$B$5)*$C$2)*NORMSDIST(-L13)+$E13*NORMSDIST(-M13))*EXP(-$B$3*$C$2)</f>
        <v>2.7773252516845863</v>
      </c>
      <c r="P13" s="6">
        <f>B$4</f>
        <v>1.5</v>
      </c>
      <c r="Q13" s="2">
        <f xml:space="preserve"> (LN($B$1/$E13)+($B$3-$B$5)*$C$2)/(P13*SQRT($C$2))+P13*SQRT($C$2)/2</f>
        <v>1.1692051914465389</v>
      </c>
      <c r="R13" s="2">
        <f xml:space="preserve"> (Q13-P13*SQRT($C$2))</f>
        <v>-0.45129701381585252</v>
      </c>
      <c r="S13" s="4">
        <f>($B$1*EXP(($B$3-$B$5)*$C$2)*NORMSDIST(Q13)-$E13*NORMSDIST(R13))*EXP(-$B$3*$C$2)</f>
        <v>8.7085356564855534</v>
      </c>
      <c r="T13" s="5">
        <f>(-$B$1*EXP(($B$3-$B$5)*$C$2)*NORMSDIST(-Q13)+$E13*NORMSDIST(-R13))*EXP(-$B$3*$C$2)</f>
        <v>3.1954760731737681</v>
      </c>
      <c r="U13" s="6">
        <f t="shared" si="2"/>
        <v>1.6500000000000001</v>
      </c>
      <c r="V13" s="2">
        <f xml:space="preserve"> (LN($B$1/$E13)+($B$3-$B$5)*$C$2)/(U13*SQRT($C$2))+U13*SQRT($C$2)/2</f>
        <v>1.2175981118173547</v>
      </c>
      <c r="W13" s="2">
        <f xml:space="preserve"> (V13-U13*SQRT($C$2))</f>
        <v>-0.56495431397127605</v>
      </c>
      <c r="X13" s="4">
        <f>($B$1*EXP(($B$3-$B$5)*$C$2)*NORMSDIST(V13)-$E13*NORMSDIST(W13))*EXP(-$B$3*$C$2)</f>
        <v>9.1052642115000904</v>
      </c>
      <c r="Y13" s="5">
        <f>(-$B$1*EXP(($B$3-$B$5)*$C$2)*NORMSDIST(-V13)+$E13*NORMSDIST(-W13))*EXP(-$B$3*$C$2)</f>
        <v>3.5922046281883047</v>
      </c>
      <c r="Z13" s="6">
        <f t="shared" si="3"/>
        <v>1.7999999999999998</v>
      </c>
      <c r="AA13" s="2">
        <f xml:space="preserve"> (LN($B$1/$E13)+($B$3-$B$5)*$C$2)/(Z13*SQRT($C$2))+Z13*SQRT($C$2)/2</f>
        <v>1.2714297305035542</v>
      </c>
      <c r="AB13" s="2">
        <f xml:space="preserve"> (AA13-Z13*SQRT($C$2))</f>
        <v>-0.67317291581131533</v>
      </c>
      <c r="AC13" s="4">
        <f>($B$1*EXP(($B$3-$B$5)*$C$2)*NORMSDIST(AA13)-$E13*NORMSDIST(AB13))*EXP(-$B$3*$C$2)</f>
        <v>9.4779910275335375</v>
      </c>
      <c r="AD13" s="5">
        <f>(-$B$1*EXP(($B$3-$B$5)*$C$2)*NORMSDIST(-AA13)+$E13*NORMSDIST(-AB13))*EXP(-$B$3*$C$2)</f>
        <v>3.9649314442217536</v>
      </c>
    </row>
    <row r="14" spans="1:30" x14ac:dyDescent="0.15">
      <c r="E14" s="15">
        <v>8</v>
      </c>
      <c r="F14" s="6">
        <f t="shared" si="0"/>
        <v>1.2000000000000002</v>
      </c>
      <c r="G14" s="2">
        <f xml:space="preserve"> (LN($B$1/$E14)+($B$3-$B$5)*$C$2)/(F14*SQRT($C$2))+F14*SQRT($C$2)/2</f>
        <v>0.99389194197621455</v>
      </c>
      <c r="H14" s="2">
        <f xml:space="preserve"> (G14-F14*SQRT($C$2))</f>
        <v>-0.30250982223369871</v>
      </c>
      <c r="I14" s="4">
        <f>($B$1*EXP(($B$3-$B$5)*$C$2)*NORMSDIST(G14)-$E14*NORMSDIST(H14))*EXP(-$B$3*$C$2)</f>
        <v>7.4549129577338471</v>
      </c>
      <c r="J14" s="5">
        <f>(-$B$1*EXP(($B$3-$B$5)*$C$2)*NORMSDIST(-G14)+$E14*NORMSDIST(-H14))*EXP(-$B$3*$C$2)</f>
        <v>2.9399877196632369</v>
      </c>
      <c r="K14" s="6">
        <f t="shared" si="1"/>
        <v>1.35</v>
      </c>
      <c r="L14" s="2">
        <f xml:space="preserve"> (LN($B$1/$E14)+($B$3-$B$5)*$C$2)/(K14*SQRT($C$2))+K14*SQRT($C$2)/2</f>
        <v>1.0365069344758611</v>
      </c>
      <c r="M14" s="2">
        <f xml:space="preserve"> (L14-K14*SQRT($C$2))</f>
        <v>-0.42194505026029128</v>
      </c>
      <c r="N14" s="4">
        <f>($B$1*EXP(($B$3-$B$5)*$C$2)*NORMSDIST(L14)-$E14*NORMSDIST(M14))*EXP(-$B$3*$C$2)</f>
        <v>7.9379766609545666</v>
      </c>
      <c r="O14" s="5">
        <f>(-$B$1*EXP(($B$3-$B$5)*$C$2)*NORMSDIST(-L14)+$E14*NORMSDIST(-M14))*EXP(-$B$3*$C$2)</f>
        <v>3.4230514228839581</v>
      </c>
      <c r="P14" s="6">
        <f>B$4</f>
        <v>1.5</v>
      </c>
      <c r="Q14" s="2">
        <f xml:space="preserve"> (LN($B$1/$E14)+($B$3-$B$5)*$C$2)/(P14*SQRT($C$2))+P14*SQRT($C$2)/2</f>
        <v>1.0868039505282021</v>
      </c>
      <c r="R14" s="2">
        <f xml:space="preserve"> (Q14-P14*SQRT($C$2))</f>
        <v>-0.5336982547341893</v>
      </c>
      <c r="S14" s="4">
        <f>($B$1*EXP(($B$3-$B$5)*$C$2)*NORMSDIST(Q14)-$E14*NORMSDIST(R14))*EXP(-$B$3*$C$2)</f>
        <v>8.3982065382007427</v>
      </c>
      <c r="T14" s="5">
        <f>(-$B$1*EXP(($B$3-$B$5)*$C$2)*NORMSDIST(-Q14)+$E14*NORMSDIST(-R14))*EXP(-$B$3*$C$2)</f>
        <v>3.8832813001301316</v>
      </c>
      <c r="U14" s="6">
        <f t="shared" si="2"/>
        <v>1.6500000000000001</v>
      </c>
      <c r="V14" s="2">
        <f xml:space="preserve"> (LN($B$1/$E14)+($B$3-$B$5)*$C$2)/(U14*SQRT($C$2))+U14*SQRT($C$2)/2</f>
        <v>1.1426878928006847</v>
      </c>
      <c r="W14" s="2">
        <f xml:space="preserve"> (V14-U14*SQRT($C$2))</f>
        <v>-0.63986453298794599</v>
      </c>
      <c r="X14" s="4">
        <f>($B$1*EXP(($B$3-$B$5)*$C$2)*NORMSDIST(V14)-$E14*NORMSDIST(W14))*EXP(-$B$3*$C$2)</f>
        <v>8.8325534980878935</v>
      </c>
      <c r="Y14" s="5">
        <f>(-$B$1*EXP(($B$3-$B$5)*$C$2)*NORMSDIST(-V14)+$E14*NORMSDIST(-W14))*EXP(-$B$3*$C$2)</f>
        <v>4.3176282600172833</v>
      </c>
      <c r="Z14" s="6">
        <f t="shared" si="3"/>
        <v>1.7999999999999998</v>
      </c>
      <c r="AA14" s="2">
        <f xml:space="preserve"> (LN($B$1/$E14)+($B$3-$B$5)*$C$2)/(Z14*SQRT($C$2))+Z14*SQRT($C$2)/2</f>
        <v>1.2027620297382735</v>
      </c>
      <c r="AB14" s="2">
        <f xml:space="preserve"> (AA14-Z14*SQRT($C$2))</f>
        <v>-0.74184061657659606</v>
      </c>
      <c r="AC14" s="4">
        <f>($B$1*EXP(($B$3-$B$5)*$C$2)*NORMSDIST(AA14)-$E14*NORMSDIST(AB14))*EXP(-$B$3*$C$2)</f>
        <v>9.2390059790045171</v>
      </c>
      <c r="AD14" s="5">
        <f>(-$B$1*EXP(($B$3-$B$5)*$C$2)*NORMSDIST(-AA14)+$E14*NORMSDIST(-AB14))*EXP(-$B$3*$C$2)</f>
        <v>4.724080740933907</v>
      </c>
    </row>
    <row r="15" spans="1:30" x14ac:dyDescent="0.15">
      <c r="E15" s="15">
        <v>9</v>
      </c>
      <c r="F15" s="6">
        <f t="shared" si="0"/>
        <v>1.2000000000000002</v>
      </c>
      <c r="G15" s="2">
        <f xml:space="preserve"> (LN($B$1/$E15)+($B$3-$B$5)*$C$2)/(F15*SQRT($C$2))+F15*SQRT($C$2)/2</f>
        <v>0.90303813499442143</v>
      </c>
      <c r="H15" s="2">
        <f xml:space="preserve"> (G15-F15*SQRT($C$2))</f>
        <v>-0.39336362921549184</v>
      </c>
      <c r="I15" s="4">
        <f>($B$1*EXP(($B$3-$B$5)*$C$2)*NORMSDIST(G15)-$E15*NORMSDIST(H15))*EXP(-$B$3*$C$2)</f>
        <v>7.091937339940559</v>
      </c>
      <c r="J15" s="5">
        <f>(-$B$1*EXP(($B$3-$B$5)*$C$2)*NORMSDIST(-G15)+$E15*NORMSDIST(-H15))*EXP(-$B$3*$C$2)</f>
        <v>3.5751464471111216</v>
      </c>
      <c r="K15" s="6">
        <f t="shared" si="1"/>
        <v>1.35</v>
      </c>
      <c r="L15" s="2">
        <f xml:space="preserve"> (LN($B$1/$E15)+($B$3-$B$5)*$C$2)/(K15*SQRT($C$2))+K15*SQRT($C$2)/2</f>
        <v>0.95574799493648932</v>
      </c>
      <c r="M15" s="2">
        <f xml:space="preserve"> (L15-K15*SQRT($C$2))</f>
        <v>-0.50270398979966302</v>
      </c>
      <c r="N15" s="4">
        <f>($B$1*EXP(($B$3-$B$5)*$C$2)*NORMSDIST(L15)-$E15*NORMSDIST(M15))*EXP(-$B$3*$C$2)</f>
        <v>7.61689152779942</v>
      </c>
      <c r="O15" s="5">
        <f>(-$B$1*EXP(($B$3-$B$5)*$C$2)*NORMSDIST(-L15)+$E15*NORMSDIST(-M15))*EXP(-$B$3*$C$2)</f>
        <v>4.1001006349699844</v>
      </c>
      <c r="P15" s="6">
        <f>B$4</f>
        <v>1.5</v>
      </c>
      <c r="Q15" s="2">
        <f xml:space="preserve"> (LN($B$1/$E15)+($B$3-$B$5)*$C$2)/(P15*SQRT($C$2))+P15*SQRT($C$2)/2</f>
        <v>1.0141209049427675</v>
      </c>
      <c r="R15" s="2">
        <f xml:space="preserve"> (Q15-P15*SQRT($C$2))</f>
        <v>-0.60638130031962389</v>
      </c>
      <c r="S15" s="4">
        <f>($B$1*EXP(($B$3-$B$5)*$C$2)*NORMSDIST(Q15)-$E15*NORMSDIST(R15))*EXP(-$B$3*$C$2)</f>
        <v>8.1146105457503879</v>
      </c>
      <c r="T15" s="5">
        <f>(-$B$1*EXP(($B$3-$B$5)*$C$2)*NORMSDIST(-Q15)+$E15*NORMSDIST(-R15))*EXP(-$B$3*$C$2)</f>
        <v>4.5978196529209514</v>
      </c>
      <c r="U15" s="6">
        <f t="shared" si="2"/>
        <v>1.6500000000000001</v>
      </c>
      <c r="V15" s="2">
        <f xml:space="preserve"> (LN($B$1/$E15)+($B$3-$B$5)*$C$2)/(U15*SQRT($C$2))+U15*SQRT($C$2)/2</f>
        <v>1.0766123968139261</v>
      </c>
      <c r="W15" s="2">
        <f xml:space="preserve"> (V15-U15*SQRT($C$2))</f>
        <v>-0.70594002897470465</v>
      </c>
      <c r="X15" s="4">
        <f>($B$1*EXP(($B$3-$B$5)*$C$2)*NORMSDIST(V15)-$E15*NORMSDIST(W15))*EXP(-$B$3*$C$2)</f>
        <v>8.5826831109516739</v>
      </c>
      <c r="Y15" s="5">
        <f>(-$B$1*EXP(($B$3-$B$5)*$C$2)*NORMSDIST(-V15)+$E15*NORMSDIST(-W15))*EXP(-$B$3*$C$2)</f>
        <v>5.0658922181222392</v>
      </c>
      <c r="Z15" s="6">
        <f t="shared" si="3"/>
        <v>1.7999999999999998</v>
      </c>
      <c r="AA15" s="2">
        <f xml:space="preserve"> (LN($B$1/$E15)+($B$3-$B$5)*$C$2)/(Z15*SQRT($C$2))+Z15*SQRT($C$2)/2</f>
        <v>1.1421928250837448</v>
      </c>
      <c r="AB15" s="2">
        <f xml:space="preserve"> (AA15-Z15*SQRT($C$2))</f>
        <v>-0.80240982123112481</v>
      </c>
      <c r="AC15" s="4">
        <f>($B$1*EXP(($B$3-$B$5)*$C$2)*NORMSDIST(AA15)-$E15*NORMSDIST(AB15))*EXP(-$B$3*$C$2)</f>
        <v>9.0195370932049599</v>
      </c>
      <c r="AD15" s="5">
        <f>(-$B$1*EXP(($B$3-$B$5)*$C$2)*NORMSDIST(-AA15)+$E15*NORMSDIST(-AB15))*EXP(-$B$3*$C$2)</f>
        <v>5.5027462003755216</v>
      </c>
    </row>
    <row r="16" spans="1:30" x14ac:dyDescent="0.15">
      <c r="E16" s="15">
        <v>10</v>
      </c>
      <c r="F16" s="6">
        <f t="shared" si="0"/>
        <v>1.2000000000000002</v>
      </c>
      <c r="G16" s="2">
        <f xml:space="preserve"> (LN($B$1/$E16)+($B$3-$B$5)*$C$2)/(F16*SQRT($C$2))+F16*SQRT($C$2)/2</f>
        <v>0.82176663524292448</v>
      </c>
      <c r="H16" s="2">
        <f xml:space="preserve"> (G16-F16*SQRT($C$2))</f>
        <v>-0.47463512896698878</v>
      </c>
      <c r="I16" s="4">
        <f>($B$1*EXP(($B$3-$B$5)*$C$2)*NORMSDIST(G16)-$E16*NORMSDIST(H16))*EXP(-$B$3*$C$2)</f>
        <v>6.7606277886145394</v>
      </c>
      <c r="J16" s="5">
        <f>(-$B$1*EXP(($B$3-$B$5)*$C$2)*NORMSDIST(-G16)+$E16*NORMSDIST(-H16))*EXP(-$B$3*$C$2)</f>
        <v>4.2419712410262784</v>
      </c>
      <c r="K16" s="6">
        <f t="shared" si="1"/>
        <v>1.35</v>
      </c>
      <c r="L16" s="2">
        <f xml:space="preserve"> (LN($B$1/$E16)+($B$3-$B$5)*$C$2)/(K16*SQRT($C$2))+K16*SQRT($C$2)/2</f>
        <v>0.88350666182404758</v>
      </c>
      <c r="M16" s="2">
        <f xml:space="preserve"> (L16-K16*SQRT($C$2))</f>
        <v>-0.57494532291210476</v>
      </c>
      <c r="N16" s="4">
        <f>($B$1*EXP(($B$3-$B$5)*$C$2)*NORMSDIST(L16)-$E16*NORMSDIST(M16))*EXP(-$B$3*$C$2)</f>
        <v>7.3226160009959065</v>
      </c>
      <c r="O16" s="5">
        <f>(-$B$1*EXP(($B$3-$B$5)*$C$2)*NORMSDIST(-L16)+$E16*NORMSDIST(-M16))*EXP(-$B$3*$C$2)</f>
        <v>4.8039594534076429</v>
      </c>
      <c r="P16" s="6">
        <f>B$4</f>
        <v>1.5</v>
      </c>
      <c r="Q16" s="2">
        <f xml:space="preserve"> (LN($B$1/$E16)+($B$3-$B$5)*$C$2)/(P16*SQRT($C$2))+P16*SQRT($C$2)/2</f>
        <v>0.94910370514156994</v>
      </c>
      <c r="R16" s="2">
        <f xml:space="preserve"> (Q16-P16*SQRT($C$2))</f>
        <v>-0.67139850012082147</v>
      </c>
      <c r="S16" s="4">
        <f>($B$1*EXP(($B$3-$B$5)*$C$2)*NORMSDIST(Q16)-$E16*NORMSDIST(R16))*EXP(-$B$3*$C$2)</f>
        <v>7.8537997935122945</v>
      </c>
      <c r="T16" s="5">
        <f>(-$B$1*EXP(($B$3-$B$5)*$C$2)*NORMSDIST(-Q16)+$E16*NORMSDIST(-R16))*EXP(-$B$3*$C$2)</f>
        <v>5.3351432459240318</v>
      </c>
      <c r="U16" s="6">
        <f t="shared" si="2"/>
        <v>1.6500000000000001</v>
      </c>
      <c r="V16" s="2">
        <f xml:space="preserve"> (LN($B$1/$E16)+($B$3-$B$5)*$C$2)/(U16*SQRT($C$2))+U16*SQRT($C$2)/2</f>
        <v>1.0175058515401101</v>
      </c>
      <c r="W16" s="2">
        <f xml:space="preserve"> (V16-U16*SQRT($C$2))</f>
        <v>-0.76504657424852063</v>
      </c>
      <c r="X16" s="4">
        <f>($B$1*EXP(($B$3-$B$5)*$C$2)*NORMSDIST(V16)-$E16*NORMSDIST(W16))*EXP(-$B$3*$C$2)</f>
        <v>8.3522196575389867</v>
      </c>
      <c r="Y16" s="5">
        <f>(-$B$1*EXP(($B$3-$B$5)*$C$2)*NORMSDIST(-V16)+$E16*NORMSDIST(-W16))*EXP(-$B$3*$C$2)</f>
        <v>5.8335631099507239</v>
      </c>
      <c r="Z16" s="6">
        <f t="shared" si="3"/>
        <v>1.7999999999999998</v>
      </c>
      <c r="AA16" s="2">
        <f xml:space="preserve"> (LN($B$1/$E16)+($B$3-$B$5)*$C$2)/(Z16*SQRT($C$2))+Z16*SQRT($C$2)/2</f>
        <v>1.0880118252494133</v>
      </c>
      <c r="AB16" s="2">
        <f xml:space="preserve"> (AA16-Z16*SQRT($C$2))</f>
        <v>-0.85659082106545625</v>
      </c>
      <c r="AC16" s="4">
        <f>($B$1*EXP(($B$3-$B$5)*$C$2)*NORMSDIST(AA16)-$E16*NORMSDIST(AB16))*EXP(-$B$3*$C$2)</f>
        <v>8.8166115186030645</v>
      </c>
      <c r="AD16" s="5">
        <f>(-$B$1*EXP(($B$3-$B$5)*$C$2)*NORMSDIST(-AA16)+$E16*NORMSDIST(-AB16))*EXP(-$B$3*$C$2)</f>
        <v>6.2979549710148035</v>
      </c>
    </row>
    <row r="17" spans="5:30" x14ac:dyDescent="0.15">
      <c r="E17" s="15">
        <v>11</v>
      </c>
      <c r="F17" s="6">
        <f t="shared" si="0"/>
        <v>1.2000000000000002</v>
      </c>
      <c r="G17" s="2">
        <f xml:space="preserve"> (LN($B$1/$E17)+($B$3-$B$5)*$C$2)/(F17*SQRT($C$2))+F17*SQRT($C$2)/2</f>
        <v>0.74824762097159536</v>
      </c>
      <c r="H17" s="2">
        <f xml:space="preserve"> (G17-F17*SQRT($C$2))</f>
        <v>-0.5481541432383179</v>
      </c>
      <c r="I17" s="4">
        <f>($B$1*EXP(($B$3-$B$5)*$C$2)*NORMSDIST(G17)-$E17*NORMSDIST(H17))*EXP(-$B$3*$C$2)</f>
        <v>6.4568222970823532</v>
      </c>
      <c r="J17" s="5">
        <f>(-$B$1*EXP(($B$3-$B$5)*$C$2)*NORMSDIST(-G17)+$E17*NORMSDIST(-H17))*EXP(-$B$3*$C$2)</f>
        <v>4.9363000947352651</v>
      </c>
      <c r="K17" s="6">
        <f t="shared" si="1"/>
        <v>1.35</v>
      </c>
      <c r="L17" s="2">
        <f xml:space="preserve"> (LN($B$1/$E17)+($B$3-$B$5)*$C$2)/(K17*SQRT($C$2))+K17*SQRT($C$2)/2</f>
        <v>0.8181564269161995</v>
      </c>
      <c r="M17" s="2">
        <f xml:space="preserve"> (L17-K17*SQRT($C$2))</f>
        <v>-0.64029555781995284</v>
      </c>
      <c r="N17" s="4">
        <f>($B$1*EXP(($B$3-$B$5)*$C$2)*NORMSDIST(L17)-$E17*NORMSDIST(M17))*EXP(-$B$3*$C$2)</f>
        <v>7.051539318916423</v>
      </c>
      <c r="O17" s="5">
        <f>(-$B$1*EXP(($B$3-$B$5)*$C$2)*NORMSDIST(-L17)+$E17*NORMSDIST(-M17))*EXP(-$B$3*$C$2)</f>
        <v>5.531017116569334</v>
      </c>
      <c r="P17" s="6">
        <f>B$4</f>
        <v>1.5</v>
      </c>
      <c r="Q17" s="2">
        <f xml:space="preserve"> (LN($B$1/$E17)+($B$3-$B$5)*$C$2)/(P17*SQRT($C$2))+P17*SQRT($C$2)/2</f>
        <v>0.89028849372450669</v>
      </c>
      <c r="R17" s="2">
        <f xml:space="preserve"> (Q17-P17*SQRT($C$2))</f>
        <v>-0.73021371153788472</v>
      </c>
      <c r="S17" s="4">
        <f>($B$1*EXP(($B$3-$B$5)*$C$2)*NORMSDIST(Q17)-$E17*NORMSDIST(R17))*EXP(-$B$3*$C$2)</f>
        <v>7.6126527445369359</v>
      </c>
      <c r="T17" s="5">
        <f>(-$B$1*EXP(($B$3-$B$5)*$C$2)*NORMSDIST(-Q17)+$E17*NORMSDIST(-R17))*EXP(-$B$3*$C$2)</f>
        <v>6.092130542189846</v>
      </c>
      <c r="U17" s="6">
        <f t="shared" si="2"/>
        <v>1.6500000000000001</v>
      </c>
      <c r="V17" s="2">
        <f xml:space="preserve"> (LN($B$1/$E17)+($B$3-$B$5)*$C$2)/(U17*SQRT($C$2))+U17*SQRT($C$2)/2</f>
        <v>0.96403747752459812</v>
      </c>
      <c r="W17" s="2">
        <f xml:space="preserve"> (V17-U17*SQRT($C$2))</f>
        <v>-0.81851494826403259</v>
      </c>
      <c r="X17" s="4">
        <f>($B$1*EXP(($B$3-$B$5)*$C$2)*NORMSDIST(V17)-$E17*NORMSDIST(W17))*EXP(-$B$3*$C$2)</f>
        <v>8.1384712243381969</v>
      </c>
      <c r="Y17" s="5">
        <f>(-$B$1*EXP(($B$3-$B$5)*$C$2)*NORMSDIST(-V17)+$E17*NORMSDIST(-W17))*EXP(-$B$3*$C$2)</f>
        <v>6.6179490219911079</v>
      </c>
      <c r="Z17" s="6">
        <f t="shared" si="3"/>
        <v>1.7999999999999998</v>
      </c>
      <c r="AA17" s="2">
        <f xml:space="preserve"> (LN($B$1/$E17)+($B$3-$B$5)*$C$2)/(Z17*SQRT($C$2))+Z17*SQRT($C$2)/2</f>
        <v>1.0389991490685273</v>
      </c>
      <c r="AB17" s="2">
        <f xml:space="preserve"> (AA17-Z17*SQRT($C$2))</f>
        <v>-0.90560349724634226</v>
      </c>
      <c r="AC17" s="4">
        <f>($B$1*EXP(($B$3-$B$5)*$C$2)*NORMSDIST(AA17)-$E17*NORMSDIST(AB17))*EXP(-$B$3*$C$2)</f>
        <v>8.627913058637299</v>
      </c>
      <c r="AD17" s="5">
        <f>(-$B$1*EXP(($B$3-$B$5)*$C$2)*NORMSDIST(-AA17)+$E17*NORMSDIST(-AB17))*EXP(-$B$3*$C$2)</f>
        <v>7.1073908562902108</v>
      </c>
    </row>
    <row r="18" spans="5:30" x14ac:dyDescent="0.15">
      <c r="E18" s="15">
        <v>12</v>
      </c>
      <c r="F18" s="6">
        <f t="shared" si="0"/>
        <v>1.2000000000000002</v>
      </c>
      <c r="G18" s="2">
        <f xml:space="preserve"> (LN($B$1/$E18)+($B$3-$B$5)*$C$2)/(F18*SQRT($C$2))+F18*SQRT($C$2)/2</f>
        <v>0.68113001947507279</v>
      </c>
      <c r="H18" s="2">
        <f xml:space="preserve"> (G18-F18*SQRT($C$2))</f>
        <v>-0.61527174473484048</v>
      </c>
      <c r="I18" s="4">
        <f>($B$1*EXP(($B$3-$B$5)*$C$2)*NORMSDIST(G18)-$E18*NORMSDIST(H18))*EXP(-$B$3*$C$2)</f>
        <v>6.1770922418632077</v>
      </c>
      <c r="J18" s="5">
        <f>(-$B$1*EXP(($B$3-$B$5)*$C$2)*NORMSDIST(-G18)+$E18*NORMSDIST(-H18))*EXP(-$B$3*$C$2)</f>
        <v>5.6547043847572924</v>
      </c>
      <c r="K18" s="6">
        <f t="shared" si="1"/>
        <v>1.35</v>
      </c>
      <c r="L18" s="2">
        <f xml:space="preserve"> (LN($B$1/$E18)+($B$3-$B$5)*$C$2)/(K18*SQRT($C$2))+K18*SQRT($C$2)/2</f>
        <v>0.75849633669706829</v>
      </c>
      <c r="M18" s="2">
        <f xml:space="preserve"> (L18-K18*SQRT($C$2))</f>
        <v>-0.69995564803908406</v>
      </c>
      <c r="N18" s="4">
        <f>($B$1*EXP(($B$3-$B$5)*$C$2)*NORMSDIST(L18)-$E18*NORMSDIST(M18))*EXP(-$B$3*$C$2)</f>
        <v>6.8007254318247847</v>
      </c>
      <c r="O18" s="5">
        <f>(-$B$1*EXP(($B$3-$B$5)*$C$2)*NORMSDIST(-L18)+$E18*NORMSDIST(-M18))*EXP(-$B$3*$C$2)</f>
        <v>6.2783375747188712</v>
      </c>
      <c r="P18" s="6">
        <f>B$4</f>
        <v>1.5</v>
      </c>
      <c r="Q18" s="2">
        <f xml:space="preserve"> (LN($B$1/$E18)+($B$3-$B$5)*$C$2)/(P18*SQRT($C$2))+P18*SQRT($C$2)/2</f>
        <v>0.83659441252728861</v>
      </c>
      <c r="R18" s="2">
        <f xml:space="preserve"> (Q18-P18*SQRT($C$2))</f>
        <v>-0.7839077927351028</v>
      </c>
      <c r="S18" s="4">
        <f>($B$1*EXP(($B$3-$B$5)*$C$2)*NORMSDIST(Q18)-$E18*NORMSDIST(R18))*EXP(-$B$3*$C$2)</f>
        <v>7.3886540533416154</v>
      </c>
      <c r="T18" s="5">
        <f>(-$B$1*EXP(($B$3-$B$5)*$C$2)*NORMSDIST(-Q18)+$E18*NORMSDIST(-R18))*EXP(-$B$3*$C$2)</f>
        <v>6.8662661962357001</v>
      </c>
      <c r="U18" s="6">
        <f t="shared" si="2"/>
        <v>1.6500000000000001</v>
      </c>
      <c r="V18" s="2">
        <f xml:space="preserve"> (LN($B$1/$E18)+($B$3-$B$5)*$C$2)/(U18*SQRT($C$2))+U18*SQRT($C$2)/2</f>
        <v>0.91522467643621797</v>
      </c>
      <c r="W18" s="2">
        <f xml:space="preserve"> (V18-U18*SQRT($C$2))</f>
        <v>-0.86732774935241275</v>
      </c>
      <c r="X18" s="4">
        <f>($B$1*EXP(($B$3-$B$5)*$C$2)*NORMSDIST(V18)-$E18*NORMSDIST(W18))*EXP(-$B$3*$C$2)</f>
        <v>7.9392828789967211</v>
      </c>
      <c r="Y18" s="5">
        <f>(-$B$1*EXP(($B$3-$B$5)*$C$2)*NORMSDIST(-V18)+$E18*NORMSDIST(-W18))*EXP(-$B$3*$C$2)</f>
        <v>7.4168950218908059</v>
      </c>
      <c r="Z18" s="6">
        <f t="shared" si="3"/>
        <v>1.7999999999999998</v>
      </c>
      <c r="AA18" s="2">
        <f xml:space="preserve"> (LN($B$1/$E18)+($B$3-$B$5)*$C$2)/(Z18*SQRT($C$2))+Z18*SQRT($C$2)/2</f>
        <v>0.99425408140417892</v>
      </c>
      <c r="AB18" s="2">
        <f xml:space="preserve"> (AA18-Z18*SQRT($C$2))</f>
        <v>-0.95034856491069064</v>
      </c>
      <c r="AC18" s="4">
        <f>($B$1*EXP(($B$3-$B$5)*$C$2)*NORMSDIST(AA18)-$E18*NORMSDIST(AB18))*EXP(-$B$3*$C$2)</f>
        <v>8.4515966741160469</v>
      </c>
      <c r="AD18" s="5">
        <f>(-$B$1*EXP(($B$3-$B$5)*$C$2)*NORMSDIST(-AA18)+$E18*NORMSDIST(-AB18))*EXP(-$B$3*$C$2)</f>
        <v>7.9292088170101307</v>
      </c>
    </row>
    <row r="19" spans="5:30" x14ac:dyDescent="0.15">
      <c r="E19" s="15">
        <v>13</v>
      </c>
      <c r="F19" s="6">
        <f t="shared" si="0"/>
        <v>1.2000000000000002</v>
      </c>
      <c r="G19" s="2">
        <f xml:space="preserve"> (LN($B$1/$E19)+($B$3-$B$5)*$C$2)/(F19*SQRT($C$2))+F19*SQRT($C$2)/2</f>
        <v>0.6193878112466551</v>
      </c>
      <c r="H19" s="2">
        <f xml:space="preserve"> (G19-F19*SQRT($C$2))</f>
        <v>-0.67701395296325817</v>
      </c>
      <c r="I19" s="4">
        <f>($B$1*EXP(($B$3-$B$5)*$C$2)*NORMSDIST(G19)-$E19*NORMSDIST(H19))*EXP(-$B$3*$C$2)</f>
        <v>5.9185820993783151</v>
      </c>
      <c r="J19" s="5">
        <f>(-$B$1*EXP(($B$3-$B$5)*$C$2)*NORMSDIST(-G19)+$E19*NORMSDIST(-H19))*EXP(-$B$3*$C$2)</f>
        <v>6.3943285875135745</v>
      </c>
      <c r="K19" s="6">
        <f t="shared" si="1"/>
        <v>1.35</v>
      </c>
      <c r="L19" s="2">
        <f xml:space="preserve"> (LN($B$1/$E19)+($B$3-$B$5)*$C$2)/(K19*SQRT($C$2))+K19*SQRT($C$2)/2</f>
        <v>0.70361437382736369</v>
      </c>
      <c r="M19" s="2">
        <f xml:space="preserve"> (L19-K19*SQRT($C$2))</f>
        <v>-0.75483761090878865</v>
      </c>
      <c r="N19" s="4">
        <f>($B$1*EXP(($B$3-$B$5)*$C$2)*NORMSDIST(L19)-$E19*NORMSDIST(M19))*EXP(-$B$3*$C$2)</f>
        <v>6.5677535023569868</v>
      </c>
      <c r="O19" s="5">
        <f>(-$B$1*EXP(($B$3-$B$5)*$C$2)*NORMSDIST(-L19)+$E19*NORMSDIST(-M19))*EXP(-$B$3*$C$2)</f>
        <v>7.0434999904922453</v>
      </c>
      <c r="P19" s="6">
        <f>B$4</f>
        <v>1.5</v>
      </c>
      <c r="Q19" s="2">
        <f xml:space="preserve"> (LN($B$1/$E19)+($B$3-$B$5)*$C$2)/(P19*SQRT($C$2))+P19*SQRT($C$2)/2</f>
        <v>0.78720064594455452</v>
      </c>
      <c r="R19" s="2">
        <f xml:space="preserve"> (Q19-P19*SQRT($C$2))</f>
        <v>-0.83330155931783689</v>
      </c>
      <c r="S19" s="4">
        <f>($B$1*EXP(($B$3-$B$5)*$C$2)*NORMSDIST(Q19)-$E19*NORMSDIST(R19))*EXP(-$B$3*$C$2)</f>
        <v>7.1797443700139079</v>
      </c>
      <c r="T19" s="5">
        <f>(-$B$1*EXP(($B$3-$B$5)*$C$2)*NORMSDIST(-Q19)+$E19*NORMSDIST(-R19))*EXP(-$B$3*$C$2)</f>
        <v>7.6554908581491672</v>
      </c>
      <c r="U19" s="6">
        <f t="shared" si="2"/>
        <v>1.6500000000000001</v>
      </c>
      <c r="V19" s="2">
        <f xml:space="preserve"> (LN($B$1/$E19)+($B$3-$B$5)*$C$2)/(U19*SQRT($C$2))+U19*SQRT($C$2)/2</f>
        <v>0.87032125227009605</v>
      </c>
      <c r="W19" s="2">
        <f xml:space="preserve"> (V19-U19*SQRT($C$2))</f>
        <v>-0.91223117351853467</v>
      </c>
      <c r="X19" s="4">
        <f>($B$1*EXP(($B$3-$B$5)*$C$2)*NORMSDIST(V19)-$E19*NORMSDIST(W19))*EXP(-$B$3*$C$2)</f>
        <v>7.7528994405845308</v>
      </c>
      <c r="Y19" s="5">
        <f>(-$B$1*EXP(($B$3-$B$5)*$C$2)*NORMSDIST(-V19)+$E19*NORMSDIST(-W19))*EXP(-$B$3*$C$2)</f>
        <v>8.2286459287197893</v>
      </c>
      <c r="Z19" s="6">
        <f t="shared" si="3"/>
        <v>1.7999999999999998</v>
      </c>
      <c r="AA19" s="2">
        <f xml:space="preserve"> (LN($B$1/$E19)+($B$3-$B$5)*$C$2)/(Z19*SQRT($C$2))+Z19*SQRT($C$2)/2</f>
        <v>0.95309260925190042</v>
      </c>
      <c r="AB19" s="2">
        <f xml:space="preserve"> (AA19-Z19*SQRT($C$2))</f>
        <v>-0.99151003706296914</v>
      </c>
      <c r="AC19" s="4">
        <f>($B$1*EXP(($B$3-$B$5)*$C$2)*NORMSDIST(AA19)-$E19*NORMSDIST(AB19))*EXP(-$B$3*$C$2)</f>
        <v>8.2861654333924939</v>
      </c>
      <c r="AD19" s="5">
        <f>(-$B$1*EXP(($B$3-$B$5)*$C$2)*NORMSDIST(-AA19)+$E19*NORMSDIST(-AB19))*EXP(-$B$3*$C$2)</f>
        <v>8.7619119215277514</v>
      </c>
    </row>
    <row r="20" spans="5:30" x14ac:dyDescent="0.15">
      <c r="E20" s="15">
        <v>14</v>
      </c>
      <c r="F20" s="6">
        <f t="shared" si="0"/>
        <v>1.2000000000000002</v>
      </c>
      <c r="G20" s="2">
        <f xml:space="preserve"> (LN($B$1/$E20)+($B$3-$B$5)*$C$2)/(F20*SQRT($C$2))+F20*SQRT($C$2)/2</f>
        <v>0.56222345510364524</v>
      </c>
      <c r="H20" s="2">
        <f xml:space="preserve"> (G20-F20*SQRT($C$2))</f>
        <v>-0.73417830910626802</v>
      </c>
      <c r="I20" s="4">
        <f>($B$1*EXP(($B$3-$B$5)*$C$2)*NORMSDIST(G20)-$E20*NORMSDIST(H20))*EXP(-$B$3*$C$2)</f>
        <v>5.6788903554364447</v>
      </c>
      <c r="J20" s="5">
        <f>(-$B$1*EXP(($B$3-$B$5)*$C$2)*NORMSDIST(-G20)+$E20*NORMSDIST(-H20))*EXP(-$B$3*$C$2)</f>
        <v>7.1527711888128751</v>
      </c>
      <c r="K20" s="6">
        <f t="shared" si="1"/>
        <v>1.35</v>
      </c>
      <c r="L20" s="2">
        <f xml:space="preserve"> (LN($B$1/$E20)+($B$3-$B$5)*$C$2)/(K20*SQRT($C$2))+K20*SQRT($C$2)/2</f>
        <v>0.65280161281135496</v>
      </c>
      <c r="M20" s="2">
        <f xml:space="preserve"> (L20-K20*SQRT($C$2))</f>
        <v>-0.80565037192479738</v>
      </c>
      <c r="N20" s="4">
        <f>($B$1*EXP(($B$3-$B$5)*$C$2)*NORMSDIST(L20)-$E20*NORMSDIST(M20))*EXP(-$B$3*$C$2)</f>
        <v>6.3506033739222607</v>
      </c>
      <c r="O20" s="5">
        <f>(-$B$1*EXP(($B$3-$B$5)*$C$2)*NORMSDIST(-L20)+$E20*NORMSDIST(-M20))*EXP(-$B$3*$C$2)</f>
        <v>7.8244842072986929</v>
      </c>
      <c r="P20" s="6">
        <f>B$4</f>
        <v>1.5</v>
      </c>
      <c r="Q20" s="2">
        <f xml:space="preserve"> (LN($B$1/$E20)+($B$3-$B$5)*$C$2)/(P20*SQRT($C$2))+P20*SQRT($C$2)/2</f>
        <v>0.7414691610301466</v>
      </c>
      <c r="R20" s="2">
        <f xml:space="preserve"> (Q20-P20*SQRT($C$2))</f>
        <v>-0.87903304423224482</v>
      </c>
      <c r="S20" s="4">
        <f>($B$1*EXP(($B$3-$B$5)*$C$2)*NORMSDIST(Q20)-$E20*NORMSDIST(R20))*EXP(-$B$3*$C$2)</f>
        <v>6.9842146753338783</v>
      </c>
      <c r="T20" s="5">
        <f>(-$B$1*EXP(($B$3-$B$5)*$C$2)*NORMSDIST(-Q20)+$E20*NORMSDIST(-R20))*EXP(-$B$3*$C$2)</f>
        <v>8.4580955087103113</v>
      </c>
      <c r="U20" s="6">
        <f t="shared" si="2"/>
        <v>1.6500000000000001</v>
      </c>
      <c r="V20" s="2">
        <f xml:space="preserve"> (LN($B$1/$E20)+($B$3-$B$5)*$C$2)/(U20*SQRT($C$2))+U20*SQRT($C$2)/2</f>
        <v>0.82874717507517981</v>
      </c>
      <c r="W20" s="2">
        <f xml:space="preserve"> (V20-U20*SQRT($C$2))</f>
        <v>-0.9538052507134509</v>
      </c>
      <c r="X20" s="4">
        <f>($B$1*EXP(($B$3-$B$5)*$C$2)*NORMSDIST(V20)-$E20*NORMSDIST(W20))*EXP(-$B$3*$C$2)</f>
        <v>7.5778702377923679</v>
      </c>
      <c r="Y20" s="5">
        <f>(-$B$1*EXP(($B$3-$B$5)*$C$2)*NORMSDIST(-V20)+$E20*NORMSDIST(-W20))*EXP(-$B$3*$C$2)</f>
        <v>9.0517510711688001</v>
      </c>
      <c r="Z20" s="6">
        <f t="shared" si="3"/>
        <v>1.7999999999999998</v>
      </c>
      <c r="AA20" s="2">
        <f xml:space="preserve"> (LN($B$1/$E20)+($B$3-$B$5)*$C$2)/(Z20*SQRT($C$2))+Z20*SQRT($C$2)/2</f>
        <v>0.91498303848989382</v>
      </c>
      <c r="AB20" s="2">
        <f xml:space="preserve"> (AA20-Z20*SQRT($C$2))</f>
        <v>-1.0296196078249757</v>
      </c>
      <c r="AC20" s="4">
        <f>($B$1*EXP(($B$3-$B$5)*$C$2)*NORMSDIST(AA20)-$E20*NORMSDIST(AB20))*EXP(-$B$3*$C$2)</f>
        <v>8.1303859259824574</v>
      </c>
      <c r="AD20" s="5">
        <f>(-$B$1*EXP(($B$3-$B$5)*$C$2)*NORMSDIST(-AA20)+$E20*NORMSDIST(-AB20))*EXP(-$B$3*$C$2)</f>
        <v>9.6042667593588895</v>
      </c>
    </row>
    <row r="21" spans="5:30" x14ac:dyDescent="0.15">
      <c r="E21" s="15">
        <v>15</v>
      </c>
      <c r="F21" s="6">
        <f t="shared" si="0"/>
        <v>1.2000000000000002</v>
      </c>
      <c r="G21" s="2">
        <f xml:space="preserve"> (LN($B$1/$E21)+($B$3-$B$5)*$C$2)/(F21*SQRT($C$2))+F21*SQRT($C$2)/2</f>
        <v>0.50900471274178272</v>
      </c>
      <c r="H21" s="2">
        <f xml:space="preserve"> (G21-F21*SQRT($C$2))</f>
        <v>-0.78739705146813055</v>
      </c>
      <c r="I21" s="4">
        <f>($B$1*EXP(($B$3-$B$5)*$C$2)*NORMSDIST(G21)-$E21*NORMSDIST(H21))*EXP(-$B$3*$C$2)</f>
        <v>5.4559796245517793</v>
      </c>
      <c r="J21" s="5">
        <f>(-$B$1*EXP(($B$3-$B$5)*$C$2)*NORMSDIST(-G21)+$E21*NORMSDIST(-H21))*EXP(-$B$3*$C$2)</f>
        <v>7.9279948031693852</v>
      </c>
      <c r="K21" s="6">
        <f t="shared" si="1"/>
        <v>1.35</v>
      </c>
      <c r="L21" s="2">
        <f xml:space="preserve"> (LN($B$1/$E21)+($B$3-$B$5)*$C$2)/(K21*SQRT($C$2))+K21*SQRT($C$2)/2</f>
        <v>0.6054960640452548</v>
      </c>
      <c r="M21" s="2">
        <f xml:space="preserve"> (L21-K21*SQRT($C$2))</f>
        <v>-0.85295592069089754</v>
      </c>
      <c r="N21" s="4">
        <f>($B$1*EXP(($B$3-$B$5)*$C$2)*NORMSDIST(L21)-$E21*NORMSDIST(M21))*EXP(-$B$3*$C$2)</f>
        <v>6.1475714734340459</v>
      </c>
      <c r="O21" s="5">
        <f>(-$B$1*EXP(($B$3-$B$5)*$C$2)*NORMSDIST(-L21)+$E21*NORMSDIST(-M21))*EXP(-$B$3*$C$2)</f>
        <v>8.6195866520516518</v>
      </c>
      <c r="P21" s="6">
        <f>B$4</f>
        <v>1.5</v>
      </c>
      <c r="Q21" s="2">
        <f xml:space="preserve"> (LN($B$1/$E21)+($B$3-$B$5)*$C$2)/(P21*SQRT($C$2))+P21*SQRT($C$2)/2</f>
        <v>0.69889416714065655</v>
      </c>
      <c r="R21" s="2">
        <f xml:space="preserve"> (Q21-P21*SQRT($C$2))</f>
        <v>-0.92160803812173486</v>
      </c>
      <c r="S21" s="4">
        <f>($B$1*EXP(($B$3-$B$5)*$C$2)*NORMSDIST(Q21)-$E21*NORMSDIST(R21))*EXP(-$B$3*$C$2)</f>
        <v>6.8006299928958613</v>
      </c>
      <c r="T21" s="5">
        <f>(-$B$1*EXP(($B$3-$B$5)*$C$2)*NORMSDIST(-Q21)+$E21*NORMSDIST(-R21))*EXP(-$B$3*$C$2)</f>
        <v>9.2726451715134672</v>
      </c>
      <c r="U21" s="6">
        <f t="shared" si="2"/>
        <v>1.6500000000000001</v>
      </c>
      <c r="V21" s="2">
        <f xml:space="preserve"> (LN($B$1/$E21)+($B$3-$B$5)*$C$2)/(U21*SQRT($C$2))+U21*SQRT($C$2)/2</f>
        <v>0.79004263517564333</v>
      </c>
      <c r="W21" s="2">
        <f xml:space="preserve"> (V21-U21*SQRT($C$2))</f>
        <v>-0.99250979061298739</v>
      </c>
      <c r="X21" s="4">
        <f>($B$1*EXP(($B$3-$B$5)*$C$2)*NORMSDIST(V21)-$E21*NORMSDIST(W21))*EXP(-$B$3*$C$2)</f>
        <v>7.4129811206835727</v>
      </c>
      <c r="Y21" s="5">
        <f>(-$B$1*EXP(($B$3-$B$5)*$C$2)*NORMSDIST(-V21)+$E21*NORMSDIST(-W21))*EXP(-$B$3*$C$2)</f>
        <v>9.8849962993011804</v>
      </c>
      <c r="Z21" s="6">
        <f t="shared" si="3"/>
        <v>1.7999999999999998</v>
      </c>
      <c r="AA21" s="2">
        <f xml:space="preserve"> (LN($B$1/$E21)+($B$3-$B$5)*$C$2)/(Z21*SQRT($C$2))+Z21*SQRT($C$2)/2</f>
        <v>0.87950387691531873</v>
      </c>
      <c r="AB21" s="2">
        <f xml:space="preserve"> (AA21-Z21*SQRT($C$2))</f>
        <v>-1.0650987693995508</v>
      </c>
      <c r="AC21" s="4">
        <f>($B$1*EXP(($B$3-$B$5)*$C$2)*NORMSDIST(AA21)-$E21*NORMSDIST(AB21))*EXP(-$B$3*$C$2)</f>
        <v>7.983228364919615</v>
      </c>
      <c r="AD21" s="5">
        <f>(-$B$1*EXP(($B$3-$B$5)*$C$2)*NORMSDIST(-AA21)+$E21*NORMSDIST(-AB21))*EXP(-$B$3*$C$2)</f>
        <v>10.455243543537222</v>
      </c>
    </row>
    <row r="22" spans="5:30" x14ac:dyDescent="0.15">
      <c r="E22" s="15">
        <v>16</v>
      </c>
      <c r="F22" s="6">
        <f t="shared" si="0"/>
        <v>1.2000000000000002</v>
      </c>
      <c r="G22" s="2">
        <f xml:space="preserve"> (LN($B$1/$E22)+($B$3-$B$5)*$C$2)/(F22*SQRT($C$2))+F22*SQRT($C$2)/2</f>
        <v>0.45922190395572404</v>
      </c>
      <c r="H22" s="2">
        <f xml:space="preserve"> (G22-F22*SQRT($C$2))</f>
        <v>-0.83717986025418922</v>
      </c>
      <c r="I22" s="4">
        <f>($B$1*EXP(($B$3-$B$5)*$C$2)*NORMSDIST(G22)-$E22*NORMSDIST(H22))*EXP(-$B$3*$C$2)</f>
        <v>5.2481078297362309</v>
      </c>
      <c r="J22" s="5">
        <f>(-$B$1*EXP(($B$3-$B$5)*$C$2)*NORMSDIST(-G22)+$E22*NORMSDIST(-H22))*EXP(-$B$3*$C$2)</f>
        <v>8.7182573535950105</v>
      </c>
      <c r="K22" s="6">
        <f t="shared" si="1"/>
        <v>1.35</v>
      </c>
      <c r="L22" s="2">
        <f xml:space="preserve"> (LN($B$1/$E22)+($B$3-$B$5)*$C$2)/(K22*SQRT($C$2))+K22*SQRT($C$2)/2</f>
        <v>0.56124467845764714</v>
      </c>
      <c r="M22" s="2">
        <f xml:space="preserve"> (L22-K22*SQRT($C$2))</f>
        <v>-0.8972073062785052</v>
      </c>
      <c r="N22" s="4">
        <f>($B$1*EXP(($B$3-$B$5)*$C$2)*NORMSDIST(L22)-$E22*NORMSDIST(M22))*EXP(-$B$3*$C$2)</f>
        <v>5.9572078525100141</v>
      </c>
      <c r="O22" s="5">
        <f>(-$B$1*EXP(($B$3-$B$5)*$C$2)*NORMSDIST(-L22)+$E22*NORMSDIST(-M22))*EXP(-$B$3*$C$2)</f>
        <v>9.4273573763687928</v>
      </c>
      <c r="P22" s="6">
        <f>B$4</f>
        <v>1.5</v>
      </c>
      <c r="Q22" s="2">
        <f xml:space="preserve"> (LN($B$1/$E22)+($B$3-$B$5)*$C$2)/(P22*SQRT($C$2))+P22*SQRT($C$2)/2</f>
        <v>0.65906792011180959</v>
      </c>
      <c r="R22" s="2">
        <f xml:space="preserve"> (Q22-P22*SQRT($C$2))</f>
        <v>-0.96143428515058182</v>
      </c>
      <c r="S22" s="4">
        <f>($B$1*EXP(($B$3-$B$5)*$C$2)*NORMSDIST(Q22)-$E22*NORMSDIST(R22))*EXP(-$B$3*$C$2)</f>
        <v>6.6277730766181691</v>
      </c>
      <c r="T22" s="5">
        <f>(-$B$1*EXP(($B$3-$B$5)*$C$2)*NORMSDIST(-Q22)+$E22*NORMSDIST(-R22))*EXP(-$B$3*$C$2)</f>
        <v>10.097922600476949</v>
      </c>
      <c r="U22" s="6">
        <f t="shared" si="2"/>
        <v>1.6500000000000001</v>
      </c>
      <c r="V22" s="2">
        <f xml:space="preserve"> (LN($B$1/$E22)+($B$3-$B$5)*$C$2)/(U22*SQRT($C$2))+U22*SQRT($C$2)/2</f>
        <v>0.75383695605850987</v>
      </c>
      <c r="W22" s="2">
        <f xml:space="preserve"> (V22-U22*SQRT($C$2))</f>
        <v>-1.0287154697301208</v>
      </c>
      <c r="X22" s="4">
        <f>($B$1*EXP(($B$3-$B$5)*$C$2)*NORMSDIST(V22)-$E22*NORMSDIST(W22))*EXP(-$B$3*$C$2)</f>
        <v>7.2572047523013916</v>
      </c>
      <c r="Y22" s="5">
        <f>(-$B$1*EXP(($B$3-$B$5)*$C$2)*NORMSDIST(-V22)+$E22*NORMSDIST(-W22))*EXP(-$B$3*$C$2)</f>
        <v>10.72735427616017</v>
      </c>
      <c r="Z22" s="6">
        <f t="shared" si="3"/>
        <v>1.7999999999999998</v>
      </c>
      <c r="AA22" s="2">
        <f xml:space="preserve"> (LN($B$1/$E22)+($B$3-$B$5)*$C$2)/(Z22*SQRT($C$2))+Z22*SQRT($C$2)/2</f>
        <v>0.84631533772461298</v>
      </c>
      <c r="AB22" s="2">
        <f xml:space="preserve"> (AA22-Z22*SQRT($C$2))</f>
        <v>-1.0982873085902565</v>
      </c>
      <c r="AC22" s="4">
        <f>($B$1*EXP(($B$3-$B$5)*$C$2)*NORMSDIST(AA22)-$E22*NORMSDIST(AB22))*EXP(-$B$3*$C$2)</f>
        <v>7.8438230923052457</v>
      </c>
      <c r="AD22" s="5">
        <f>(-$B$1*EXP(($B$3-$B$5)*$C$2)*NORMSDIST(-AA22)+$E22*NORMSDIST(-AB22))*EXP(-$B$3*$C$2)</f>
        <v>11.313972616164026</v>
      </c>
    </row>
    <row r="23" spans="5:30" x14ac:dyDescent="0.15">
      <c r="E23" s="15">
        <v>17</v>
      </c>
      <c r="F23" s="6">
        <f t="shared" si="0"/>
        <v>1.2000000000000002</v>
      </c>
      <c r="G23" s="2">
        <f xml:space="preserve"> (LN($B$1/$E23)+($B$3-$B$5)*$C$2)/(F23*SQRT($C$2))+F23*SQRT($C$2)/2</f>
        <v>0.41245814329902497</v>
      </c>
      <c r="H23" s="2">
        <f xml:space="preserve"> (G23-F23*SQRT($C$2))</f>
        <v>-0.88394362091088829</v>
      </c>
      <c r="I23" s="4">
        <f>($B$1*EXP(($B$3-$B$5)*$C$2)*NORMSDIST(G23)-$E23*NORMSDIST(H23))*EXP(-$B$3*$C$2)</f>
        <v>5.0537748092862858</v>
      </c>
      <c r="J23" s="5">
        <f>(-$B$1*EXP(($B$3-$B$5)*$C$2)*NORMSDIST(-G23)+$E23*NORMSDIST(-H23))*EXP(-$B$3*$C$2)</f>
        <v>9.5220586783862391</v>
      </c>
      <c r="K23" s="6">
        <f t="shared" si="1"/>
        <v>1.35</v>
      </c>
      <c r="L23" s="2">
        <f xml:space="preserve"> (LN($B$1/$E23)+($B$3-$B$5)*$C$2)/(K23*SQRT($C$2))+K23*SQRT($C$2)/2</f>
        <v>0.51967689120724803</v>
      </c>
      <c r="M23" s="2">
        <f xml:space="preserve"> (L23-K23*SQRT($C$2))</f>
        <v>-0.93877509352890431</v>
      </c>
      <c r="N23" s="4">
        <f>($B$1*EXP(($B$3-$B$5)*$C$2)*NORMSDIST(L23)-$E23*NORMSDIST(M23))*EXP(-$B$3*$C$2)</f>
        <v>5.7782682461275083</v>
      </c>
      <c r="O23" s="5">
        <f>(-$B$1*EXP(($B$3-$B$5)*$C$2)*NORMSDIST(-L23)+$E23*NORMSDIST(-M23))*EXP(-$B$3*$C$2)</f>
        <v>10.246552115227461</v>
      </c>
      <c r="P23" s="6">
        <f>B$4</f>
        <v>1.5</v>
      </c>
      <c r="Q23" s="2">
        <f xml:space="preserve"> (LN($B$1/$E23)+($B$3-$B$5)*$C$2)/(P23*SQRT($C$2))+P23*SQRT($C$2)/2</f>
        <v>0.62165691158645031</v>
      </c>
      <c r="R23" s="2">
        <f xml:space="preserve"> (Q23-P23*SQRT($C$2))</f>
        <v>-0.9988452936759411</v>
      </c>
      <c r="S23" s="4">
        <f>($B$1*EXP(($B$3-$B$5)*$C$2)*NORMSDIST(Q23)-$E23*NORMSDIST(R23))*EXP(-$B$3*$C$2)</f>
        <v>6.4646020379917992</v>
      </c>
      <c r="T23" s="5">
        <f>(-$B$1*EXP(($B$3-$B$5)*$C$2)*NORMSDIST(-Q23)+$E23*NORMSDIST(-R23))*EXP(-$B$3*$C$2)</f>
        <v>10.932885907091752</v>
      </c>
      <c r="U23" s="6">
        <f t="shared" si="2"/>
        <v>1.6500000000000001</v>
      </c>
      <c r="V23" s="2">
        <f xml:space="preserve"> (LN($B$1/$E23)+($B$3-$B$5)*$C$2)/(U23*SQRT($C$2))+U23*SQRT($C$2)/2</f>
        <v>0.71982694830818317</v>
      </c>
      <c r="W23" s="2">
        <f xml:space="preserve"> (V23-U23*SQRT($C$2))</f>
        <v>-1.0627254774804475</v>
      </c>
      <c r="X23" s="4">
        <f>($B$1*EXP(($B$3-$B$5)*$C$2)*NORMSDIST(V23)-$E23*NORMSDIST(W23))*EXP(-$B$3*$C$2)</f>
        <v>7.1096635088621261</v>
      </c>
      <c r="Y23" s="5">
        <f>(-$B$1*EXP(($B$3-$B$5)*$C$2)*NORMSDIST(-V23)+$E23*NORMSDIST(-W23))*EXP(-$B$3*$C$2)</f>
        <v>11.577947377962079</v>
      </c>
      <c r="Z23" s="6">
        <f t="shared" si="3"/>
        <v>1.7999999999999998</v>
      </c>
      <c r="AA23" s="2">
        <f xml:space="preserve"> (LN($B$1/$E23)+($B$3-$B$5)*$C$2)/(Z23*SQRT($C$2))+Z23*SQRT($C$2)/2</f>
        <v>0.81513949728681367</v>
      </c>
      <c r="AB23" s="2">
        <f xml:space="preserve"> (AA23-Z23*SQRT($C$2))</f>
        <v>-1.129463149028056</v>
      </c>
      <c r="AC23" s="4">
        <f>($B$1*EXP(($B$3-$B$5)*$C$2)*NORMSDIST(AA23)-$E23*NORMSDIST(AB23))*EXP(-$B$3*$C$2)</f>
        <v>7.7114283071445033</v>
      </c>
      <c r="AD23" s="5">
        <f>(-$B$1*EXP(($B$3-$B$5)*$C$2)*NORMSDIST(-AA23)+$E23*NORMSDIST(-AB23))*EXP(-$B$3*$C$2)</f>
        <v>12.179712176244454</v>
      </c>
    </row>
    <row r="24" spans="5:30" x14ac:dyDescent="0.15">
      <c r="E24" s="15">
        <v>18</v>
      </c>
      <c r="F24" s="6">
        <f t="shared" si="0"/>
        <v>1.2000000000000002</v>
      </c>
      <c r="G24" s="2">
        <f xml:space="preserve"> (LN($B$1/$E24)+($B$3-$B$5)*$C$2)/(F24*SQRT($C$2))+F24*SQRT($C$2)/2</f>
        <v>0.36836809697393091</v>
      </c>
      <c r="H24" s="2">
        <f xml:space="preserve"> (G24-F24*SQRT($C$2))</f>
        <v>-0.92803366723598235</v>
      </c>
      <c r="I24" s="4">
        <f>($B$1*EXP(($B$3-$B$5)*$C$2)*NORMSDIST(G24)-$E24*NORMSDIST(H24))*EXP(-$B$3*$C$2)</f>
        <v>4.8716803918770033</v>
      </c>
      <c r="J24" s="5">
        <f>(-$B$1*EXP(($B$3-$B$5)*$C$2)*NORMSDIST(-G24)+$E24*NORMSDIST(-H24))*EXP(-$B$3*$C$2)</f>
        <v>10.338098606218134</v>
      </c>
      <c r="K24" s="6">
        <f t="shared" si="1"/>
        <v>1.35</v>
      </c>
      <c r="L24" s="2">
        <f xml:space="preserve"> (LN($B$1/$E24)+($B$3-$B$5)*$C$2)/(K24*SQRT($C$2))+K24*SQRT($C$2)/2</f>
        <v>0.48048573891827551</v>
      </c>
      <c r="M24" s="2">
        <f xml:space="preserve"> (L24-K24*SQRT($C$2))</f>
        <v>-0.97796624581787683</v>
      </c>
      <c r="N24" s="4">
        <f>($B$1*EXP(($B$3-$B$5)*$C$2)*NORMSDIST(L24)-$E24*NORMSDIST(M24))*EXP(-$B$3*$C$2)</f>
        <v>5.6096770143003596</v>
      </c>
      <c r="O24" s="5">
        <f>(-$B$1*EXP(($B$3-$B$5)*$C$2)*NORMSDIST(-L24)+$E24*NORMSDIST(-M24))*EXP(-$B$3*$C$2)</f>
        <v>11.076095228641485</v>
      </c>
      <c r="P24" s="6">
        <f>B$4</f>
        <v>1.5</v>
      </c>
      <c r="Q24" s="2">
        <f xml:space="preserve"> (LN($B$1/$E24)+($B$3-$B$5)*$C$2)/(P24*SQRT($C$2))+P24*SQRT($C$2)/2</f>
        <v>0.58638487452637511</v>
      </c>
      <c r="R24" s="2">
        <f xml:space="preserve"> (Q24-P24*SQRT($C$2))</f>
        <v>-1.0341173307360163</v>
      </c>
      <c r="S24" s="4">
        <f>($B$1*EXP(($B$3-$B$5)*$C$2)*NORMSDIST(Q24)-$E24*NORMSDIST(R24))*EXP(-$B$3*$C$2)</f>
        <v>6.3102179226894375</v>
      </c>
      <c r="T24" s="5">
        <f>(-$B$1*EXP(($B$3-$B$5)*$C$2)*NORMSDIST(-Q24)+$E24*NORMSDIST(-R24))*EXP(-$B$3*$C$2)</f>
        <v>11.776636137030566</v>
      </c>
      <c r="U24" s="6">
        <f t="shared" si="2"/>
        <v>1.6500000000000001</v>
      </c>
      <c r="V24" s="2">
        <f xml:space="preserve"> (LN($B$1/$E24)+($B$3-$B$5)*$C$2)/(U24*SQRT($C$2))+U24*SQRT($C$2)/2</f>
        <v>0.68776146007175121</v>
      </c>
      <c r="W24" s="2">
        <f xml:space="preserve"> (V24-U24*SQRT($C$2))</f>
        <v>-1.0947909657168795</v>
      </c>
      <c r="X24" s="4">
        <f>($B$1*EXP(($B$3-$B$5)*$C$2)*NORMSDIST(V24)-$E24*NORMSDIST(W24))*EXP(-$B$3*$C$2)</f>
        <v>6.969601289220515</v>
      </c>
      <c r="Y24" s="5">
        <f>(-$B$1*EXP(($B$3-$B$5)*$C$2)*NORMSDIST(-V24)+$E24*NORMSDIST(-W24))*EXP(-$B$3*$C$2)</f>
        <v>12.436019503561642</v>
      </c>
      <c r="Z24" s="6">
        <f t="shared" si="3"/>
        <v>1.7999999999999998</v>
      </c>
      <c r="AA24" s="2">
        <f xml:space="preserve"> (LN($B$1/$E24)+($B$3-$B$5)*$C$2)/(Z24*SQRT($C$2))+Z24*SQRT($C$2)/2</f>
        <v>0.78574613307008423</v>
      </c>
      <c r="AB24" s="2">
        <f xml:space="preserve"> (AA24-Z24*SQRT($C$2))</f>
        <v>-1.1588565132447854</v>
      </c>
      <c r="AC24" s="4">
        <f>($B$1*EXP(($B$3-$B$5)*$C$2)*NORMSDIST(AA24)-$E24*NORMSDIST(AB24))*EXP(-$B$3*$C$2)</f>
        <v>7.585405667021802</v>
      </c>
      <c r="AD24" s="5">
        <f>(-$B$1*EXP(($B$3-$B$5)*$C$2)*NORMSDIST(-AA24)+$E24*NORMSDIST(-AB24))*EXP(-$B$3*$C$2)</f>
        <v>13.05182388136293</v>
      </c>
    </row>
    <row r="25" spans="5:30" x14ac:dyDescent="0.15">
      <c r="E25" s="15">
        <v>19</v>
      </c>
      <c r="F25" s="6">
        <f t="shared" si="0"/>
        <v>1.2000000000000002</v>
      </c>
      <c r="G25" s="2">
        <f xml:space="preserve"> (LN($B$1/$E25)+($B$3-$B$5)*$C$2)/(F25*SQRT($C$2))+F25*SQRT($C$2)/2</f>
        <v>0.32666249091651656</v>
      </c>
      <c r="H25" s="2">
        <f xml:space="preserve"> (G25-F25*SQRT($C$2))</f>
        <v>-0.96973927329339671</v>
      </c>
      <c r="I25" s="4">
        <f>($B$1*EXP(($B$3-$B$5)*$C$2)*NORMSDIST(G25)-$E25*NORMSDIST(H25))*EXP(-$B$3*$C$2)</f>
        <v>4.700691114023611</v>
      </c>
      <c r="J25" s="5">
        <f>(-$B$1*EXP(($B$3-$B$5)*$C$2)*NORMSDIST(-G25)+$E25*NORMSDIST(-H25))*EXP(-$B$3*$C$2)</f>
        <v>11.165243673605911</v>
      </c>
      <c r="K25" s="6">
        <f t="shared" si="1"/>
        <v>1.35</v>
      </c>
      <c r="L25" s="2">
        <f xml:space="preserve"> (LN($B$1/$E25)+($B$3-$B$5)*$C$2)/(K25*SQRT($C$2))+K25*SQRT($C$2)/2</f>
        <v>0.44341408908946273</v>
      </c>
      <c r="M25" s="2">
        <f xml:space="preserve"> (L25-K25*SQRT($C$2))</f>
        <v>-1.0150378956466897</v>
      </c>
      <c r="N25" s="4">
        <f>($B$1*EXP(($B$3-$B$5)*$C$2)*NORMSDIST(L25)-$E25*NORMSDIST(M25))*EXP(-$B$3*$C$2)</f>
        <v>5.4504981106943511</v>
      </c>
      <c r="O25" s="5">
        <f>(-$B$1*EXP(($B$3-$B$5)*$C$2)*NORMSDIST(-L25)+$E25*NORMSDIST(-M25))*EXP(-$B$3*$C$2)</f>
        <v>11.915050670276649</v>
      </c>
      <c r="P25" s="6">
        <f>B$4</f>
        <v>1.5</v>
      </c>
      <c r="Q25" s="2">
        <f xml:space="preserve"> (LN($B$1/$E25)+($B$3-$B$5)*$C$2)/(P25*SQRT($C$2))+P25*SQRT($C$2)/2</f>
        <v>0.55302038968044354</v>
      </c>
      <c r="R25" s="2">
        <f xml:space="preserve"> (Q25-P25*SQRT($C$2))</f>
        <v>-1.0674818155819479</v>
      </c>
      <c r="S25" s="4">
        <f>($B$1*EXP(($B$3-$B$5)*$C$2)*NORMSDIST(Q25)-$E25*NORMSDIST(R25))*EXP(-$B$3*$C$2)</f>
        <v>6.1638395300188202</v>
      </c>
      <c r="T25" s="5">
        <f>(-$B$1*EXP(($B$3-$B$5)*$C$2)*NORMSDIST(-Q25)+$E25*NORMSDIST(-R25))*EXP(-$B$3*$C$2)</f>
        <v>12.628392089601121</v>
      </c>
      <c r="U25" s="6">
        <f t="shared" si="2"/>
        <v>1.6500000000000001</v>
      </c>
      <c r="V25" s="2">
        <f xml:space="preserve"> (LN($B$1/$E25)+($B$3-$B$5)*$C$2)/(U25*SQRT($C$2))+U25*SQRT($C$2)/2</f>
        <v>0.65743011021181341</v>
      </c>
      <c r="W25" s="2">
        <f xml:space="preserve"> (V25-U25*SQRT($C$2))</f>
        <v>-1.1251223155768173</v>
      </c>
      <c r="X25" s="4">
        <f>($B$1*EXP(($B$3-$B$5)*$C$2)*NORMSDIST(V25)-$E25*NORMSDIST(W25))*EXP(-$B$3*$C$2)</f>
        <v>6.8363617536505528</v>
      </c>
      <c r="Y25" s="5">
        <f>(-$B$1*EXP(($B$3-$B$5)*$C$2)*NORMSDIST(-V25)+$E25*NORMSDIST(-W25))*EXP(-$B$3*$C$2)</f>
        <v>13.300914313232854</v>
      </c>
      <c r="Z25" s="6">
        <f t="shared" si="3"/>
        <v>1.7999999999999998</v>
      </c>
      <c r="AA25" s="2">
        <f xml:space="preserve"> (LN($B$1/$E25)+($B$3-$B$5)*$C$2)/(Z25*SQRT($C$2))+Z25*SQRT($C$2)/2</f>
        <v>0.75794239569847466</v>
      </c>
      <c r="AB25" s="2">
        <f xml:space="preserve"> (AA25-Z25*SQRT($C$2))</f>
        <v>-1.186660250616395</v>
      </c>
      <c r="AC25" s="4">
        <f>($B$1*EXP(($B$3-$B$5)*$C$2)*NORMSDIST(AA25)-$E25*NORMSDIST(AB25))*EXP(-$B$3*$C$2)</f>
        <v>7.4652015368805769</v>
      </c>
      <c r="AD25" s="5">
        <f>(-$B$1*EXP(($B$3-$B$5)*$C$2)*NORMSDIST(-AA25)+$E25*NORMSDIST(-AB25))*EXP(-$B$3*$C$2)</f>
        <v>13.929754096462878</v>
      </c>
    </row>
    <row r="26" spans="5:30" x14ac:dyDescent="0.15">
      <c r="E26" s="15">
        <v>20</v>
      </c>
      <c r="F26" s="6">
        <f t="shared" si="0"/>
        <v>1.2000000000000002</v>
      </c>
      <c r="G26" s="2">
        <f xml:space="preserve"> (LN($B$1/$E26)+($B$3-$B$5)*$C$2)/(F26*SQRT($C$2))+F26*SQRT($C$2)/2</f>
        <v>0.28709659722243386</v>
      </c>
      <c r="H26" s="2">
        <f xml:space="preserve"> (G26-F26*SQRT($C$2))</f>
        <v>-1.0093051669874793</v>
      </c>
      <c r="I26" s="4">
        <f>($B$1*EXP(($B$3-$B$5)*$C$2)*NORMSDIST(G26)-$E26*NORMSDIST(H26))*EXP(-$B$3*$C$2)</f>
        <v>4.5398135324869999</v>
      </c>
      <c r="J26" s="5">
        <f>(-$B$1*EXP(($B$3-$B$5)*$C$2)*NORMSDIST(-G26)+$E26*NORMSDIST(-H26))*EXP(-$B$3*$C$2)</f>
        <v>12.002500437310472</v>
      </c>
      <c r="K26" s="6">
        <f t="shared" si="1"/>
        <v>1.35</v>
      </c>
      <c r="L26" s="2">
        <f xml:space="preserve"> (LN($B$1/$E26)+($B$3-$B$5)*$C$2)/(K26*SQRT($C$2))+K26*SQRT($C$2)/2</f>
        <v>0.40824440580583371</v>
      </c>
      <c r="M26" s="2">
        <f xml:space="preserve"> (L26-K26*SQRT($C$2))</f>
        <v>-1.0502075789303187</v>
      </c>
      <c r="N26" s="4">
        <f>($B$1*EXP(($B$3-$B$5)*$C$2)*NORMSDIST(L26)-$E26*NORMSDIST(M26))*EXP(-$B$3*$C$2)</f>
        <v>5.2999120653791305</v>
      </c>
      <c r="O26" s="5">
        <f>(-$B$1*EXP(($B$3-$B$5)*$C$2)*NORMSDIST(-L26)+$E26*NORMSDIST(-M26))*EXP(-$B$3*$C$2)</f>
        <v>12.762598970202607</v>
      </c>
      <c r="P26" s="6">
        <f>B$4</f>
        <v>1.5</v>
      </c>
      <c r="Q26" s="2">
        <f xml:space="preserve"> (LN($B$1/$E26)+($B$3-$B$5)*$C$2)/(P26*SQRT($C$2))+P26*SQRT($C$2)/2</f>
        <v>0.52136767472517742</v>
      </c>
      <c r="R26" s="2">
        <f xml:space="preserve"> (Q26-P26*SQRT($C$2))</f>
        <v>-1.099134530537214</v>
      </c>
      <c r="S26" s="4">
        <f>($B$1*EXP(($B$3-$B$5)*$C$2)*NORMSDIST(Q26)-$E26*NORMSDIST(R26))*EXP(-$B$3*$C$2)</f>
        <v>6.0247835977968549</v>
      </c>
      <c r="T26" s="5">
        <f>(-$B$1*EXP(($B$3-$B$5)*$C$2)*NORMSDIST(-Q26)+$E26*NORMSDIST(-R26))*EXP(-$B$3*$C$2)</f>
        <v>13.487470502620329</v>
      </c>
      <c r="U26" s="6">
        <f t="shared" si="2"/>
        <v>1.6500000000000001</v>
      </c>
      <c r="V26" s="2">
        <f xml:space="preserve"> (LN($B$1/$E26)+($B$3-$B$5)*$C$2)/(U26*SQRT($C$2))+U26*SQRT($C$2)/2</f>
        <v>0.62865491479793523</v>
      </c>
      <c r="W26" s="2">
        <f xml:space="preserve"> (V26-U26*SQRT($C$2))</f>
        <v>-1.1538975109906955</v>
      </c>
      <c r="X26" s="4">
        <f>($B$1*EXP(($B$3-$B$5)*$C$2)*NORMSDIST(V26)-$E26*NORMSDIST(W26))*EXP(-$B$3*$C$2)</f>
        <v>6.7093712891654356</v>
      </c>
      <c r="Y26" s="5">
        <f>(-$B$1*EXP(($B$3-$B$5)*$C$2)*NORMSDIST(-V26)+$E26*NORMSDIST(-W26))*EXP(-$B$3*$C$2)</f>
        <v>14.172058193988908</v>
      </c>
      <c r="Z26" s="6">
        <f t="shared" si="3"/>
        <v>1.7999999999999998</v>
      </c>
      <c r="AA26" s="2">
        <f xml:space="preserve"> (LN($B$1/$E26)+($B$3-$B$5)*$C$2)/(Z26*SQRT($C$2))+Z26*SQRT($C$2)/2</f>
        <v>0.7315651332357529</v>
      </c>
      <c r="AB26" s="2">
        <f xml:space="preserve"> (AA26-Z26*SQRT($C$2))</f>
        <v>-1.2130375130791167</v>
      </c>
      <c r="AC26" s="4">
        <f>($B$1*EXP(($B$3-$B$5)*$C$2)*NORMSDIST(AA26)-$E26*NORMSDIST(AB26))*EXP(-$B$3*$C$2)</f>
        <v>7.3503323668017737</v>
      </c>
      <c r="AD26" s="5">
        <f>(-$B$1*EXP(($B$3-$B$5)*$C$2)*NORMSDIST(-AA26)+$E26*NORMSDIST(-AB26))*EXP(-$B$3*$C$2)</f>
        <v>14.813019271625247</v>
      </c>
    </row>
    <row r="27" spans="5:30" x14ac:dyDescent="0.15">
      <c r="E27" s="15">
        <v>21</v>
      </c>
      <c r="F27" s="6">
        <f t="shared" si="0"/>
        <v>1.2000000000000002</v>
      </c>
      <c r="G27" s="2">
        <f xml:space="preserve"> (LN($B$1/$E27)+($B$3-$B$5)*$C$2)/(F27*SQRT($C$2))+F27*SQRT($C$2)/2</f>
        <v>0.24946153260250342</v>
      </c>
      <c r="H27" s="2">
        <f xml:space="preserve"> (G27-F27*SQRT($C$2))</f>
        <v>-1.0469402316074099</v>
      </c>
      <c r="I27" s="4">
        <f>($B$1*EXP(($B$3-$B$5)*$C$2)*NORMSDIST(G27)-$E27*NORMSDIST(H27))*EXP(-$B$3*$C$2)</f>
        <v>4.3881726276217607</v>
      </c>
      <c r="J27" s="5">
        <f>(-$B$1*EXP(($B$3-$B$5)*$C$2)*NORMSDIST(-G27)+$E27*NORMSDIST(-H27))*EXP(-$B$3*$C$2)</f>
        <v>12.848993877686411</v>
      </c>
      <c r="K27" s="6">
        <f t="shared" si="1"/>
        <v>1.35</v>
      </c>
      <c r="L27" s="2">
        <f xml:space="preserve"> (LN($B$1/$E27)+($B$3-$B$5)*$C$2)/(K27*SQRT($C$2))+K27*SQRT($C$2)/2</f>
        <v>0.37479101503256218</v>
      </c>
      <c r="M27" s="2">
        <f xml:space="preserve"> (L27-K27*SQRT($C$2))</f>
        <v>-1.0836609697035902</v>
      </c>
      <c r="N27" s="4">
        <f>($B$1*EXP(($B$3-$B$5)*$C$2)*NORMSDIST(L27)-$E27*NORMSDIST(M27))*EXP(-$B$3*$C$2)</f>
        <v>5.1571975376393269</v>
      </c>
      <c r="O27" s="5">
        <f>(-$B$1*EXP(($B$3-$B$5)*$C$2)*NORMSDIST(-L27)+$E27*NORMSDIST(-M27))*EXP(-$B$3*$C$2)</f>
        <v>13.618018787703974</v>
      </c>
      <c r="P27" s="6">
        <f>B$4</f>
        <v>1.5</v>
      </c>
      <c r="Q27" s="2">
        <f xml:space="preserve"> (LN($B$1/$E27)+($B$3-$B$5)*$C$2)/(P27*SQRT($C$2))+P27*SQRT($C$2)/2</f>
        <v>0.49125962302923309</v>
      </c>
      <c r="R27" s="2">
        <f xml:space="preserve"> (Q27-P27*SQRT($C$2))</f>
        <v>-1.1292425822331582</v>
      </c>
      <c r="S27" s="4">
        <f>($B$1*EXP(($B$3-$B$5)*$C$2)*NORMSDIST(Q27)-$E27*NORMSDIST(R27))*EXP(-$B$3*$C$2)</f>
        <v>5.8924490241646135</v>
      </c>
      <c r="T27" s="5">
        <f>(-$B$1*EXP(($B$3-$B$5)*$C$2)*NORMSDIST(-Q27)+$E27*NORMSDIST(-R27))*EXP(-$B$3*$C$2)</f>
        <v>14.353270274229262</v>
      </c>
      <c r="U27" s="6">
        <f t="shared" si="2"/>
        <v>1.6500000000000001</v>
      </c>
      <c r="V27" s="2">
        <f xml:space="preserve"> (LN($B$1/$E27)+($B$3-$B$5)*$C$2)/(U27*SQRT($C$2))+U27*SQRT($C$2)/2</f>
        <v>0.60128395871071305</v>
      </c>
      <c r="W27" s="2">
        <f xml:space="preserve"> (V27-U27*SQRT($C$2))</f>
        <v>-1.1812684670779177</v>
      </c>
      <c r="X27" s="4">
        <f>($B$1*EXP(($B$3-$B$5)*$C$2)*NORMSDIST(V27)-$E27*NORMSDIST(W27))*EXP(-$B$3*$C$2)</f>
        <v>6.5881255072780025</v>
      </c>
      <c r="Y27" s="5">
        <f>(-$B$1*EXP(($B$3-$B$5)*$C$2)*NORMSDIST(-V27)+$E27*NORMSDIST(-W27))*EXP(-$B$3*$C$2)</f>
        <v>15.048946757342648</v>
      </c>
      <c r="Z27" s="6">
        <f t="shared" si="3"/>
        <v>1.7999999999999998</v>
      </c>
      <c r="AA27" s="2">
        <f xml:space="preserve"> (LN($B$1/$E27)+($B$3-$B$5)*$C$2)/(Z27*SQRT($C$2))+Z27*SQRT($C$2)/2</f>
        <v>0.70647509015579923</v>
      </c>
      <c r="AB27" s="2">
        <f xml:space="preserve"> (AA27-Z27*SQRT($C$2))</f>
        <v>-1.2381275561590703</v>
      </c>
      <c r="AC27" s="4">
        <f>($B$1*EXP(($B$3-$B$5)*$C$2)*NORMSDIST(AA27)-$E27*NORMSDIST(AB27))*EXP(-$B$3*$C$2)</f>
        <v>7.2403731408563345</v>
      </c>
      <c r="AD27" s="5">
        <f>(-$B$1*EXP(($B$3-$B$5)*$C$2)*NORMSDIST(-AA27)+$E27*NORMSDIST(-AB27))*EXP(-$B$3*$C$2)</f>
        <v>15.701194390920982</v>
      </c>
    </row>
    <row r="28" spans="5:30" x14ac:dyDescent="0.15">
      <c r="E28" s="15">
        <v>22</v>
      </c>
      <c r="F28" s="6">
        <f t="shared" si="0"/>
        <v>1.2000000000000002</v>
      </c>
      <c r="G28" s="2">
        <f xml:space="preserve"> (LN($B$1/$E28)+($B$3-$B$5)*$C$2)/(F28*SQRT($C$2))+F28*SQRT($C$2)/2</f>
        <v>0.21357758295110485</v>
      </c>
      <c r="H28" s="2">
        <f xml:space="preserve"> (G28-F28*SQRT($C$2))</f>
        <v>-1.0828241812588084</v>
      </c>
      <c r="I28" s="4">
        <f>($B$1*EXP(($B$3-$B$5)*$C$2)*NORMSDIST(G28)-$E28*NORMSDIST(H28))*EXP(-$B$3*$C$2)</f>
        <v>4.2449941786083283</v>
      </c>
      <c r="J28" s="5">
        <f>(-$B$1*EXP(($B$3-$B$5)*$C$2)*NORMSDIST(-G28)+$E28*NORMSDIST(-H28))*EXP(-$B$3*$C$2)</f>
        <v>13.703949773914148</v>
      </c>
      <c r="K28" s="6">
        <f t="shared" si="1"/>
        <v>1.35</v>
      </c>
      <c r="L28" s="2">
        <f xml:space="preserve"> (LN($B$1/$E28)+($B$3-$B$5)*$C$2)/(K28*SQRT($C$2))+K28*SQRT($C$2)/2</f>
        <v>0.34289417089798563</v>
      </c>
      <c r="M28" s="2">
        <f xml:space="preserve"> (L28-K28*SQRT($C$2))</f>
        <v>-1.1155578138381668</v>
      </c>
      <c r="N28" s="4">
        <f>($B$1*EXP(($B$3-$B$5)*$C$2)*NORMSDIST(L28)-$E28*NORMSDIST(M28))*EXP(-$B$3*$C$2)</f>
        <v>5.0217163860117662</v>
      </c>
      <c r="O28" s="5">
        <f>(-$B$1*EXP(($B$3-$B$5)*$C$2)*NORMSDIST(-L28)+$E28*NORMSDIST(-M28))*EXP(-$B$3*$C$2)</f>
        <v>14.480671981317588</v>
      </c>
      <c r="P28" s="6">
        <f>B$4</f>
        <v>1.5</v>
      </c>
      <c r="Q28" s="2">
        <f xml:space="preserve"> (LN($B$1/$E28)+($B$3-$B$5)*$C$2)/(P28*SQRT($C$2))+P28*SQRT($C$2)/2</f>
        <v>0.46255246330811423</v>
      </c>
      <c r="R28" s="2">
        <f xml:space="preserve"> (Q28-P28*SQRT($C$2))</f>
        <v>-1.1579497419542772</v>
      </c>
      <c r="S28" s="4">
        <f>($B$1*EXP(($B$3-$B$5)*$C$2)*NORMSDIST(Q28)-$E28*NORMSDIST(R28))*EXP(-$B$3*$C$2)</f>
        <v>5.7663041694605264</v>
      </c>
      <c r="T28" s="5">
        <f>(-$B$1*EXP(($B$3-$B$5)*$C$2)*NORMSDIST(-Q28)+$E28*NORMSDIST(-R28))*EXP(-$B$3*$C$2)</f>
        <v>15.225259764766347</v>
      </c>
      <c r="U28" s="6">
        <f t="shared" si="2"/>
        <v>1.6500000000000001</v>
      </c>
      <c r="V28" s="2">
        <f xml:space="preserve"> (LN($B$1/$E28)+($B$3-$B$5)*$C$2)/(U28*SQRT($C$2))+U28*SQRT($C$2)/2</f>
        <v>0.57518654078242315</v>
      </c>
      <c r="W28" s="2">
        <f xml:space="preserve"> (V28-U28*SQRT($C$2))</f>
        <v>-1.2073658850062077</v>
      </c>
      <c r="X28" s="4">
        <f>($B$1*EXP(($B$3-$B$5)*$C$2)*NORMSDIST(V28)-$E28*NORMSDIST(W28))*EXP(-$B$3*$C$2)</f>
        <v>6.4721784209484197</v>
      </c>
      <c r="Y28" s="5">
        <f>(-$B$1*EXP(($B$3-$B$5)*$C$2)*NORMSDIST(-V28)+$E28*NORMSDIST(-W28))*EXP(-$B$3*$C$2)</f>
        <v>15.931134016254241</v>
      </c>
      <c r="Z28" s="6">
        <f t="shared" si="3"/>
        <v>1.7999999999999998</v>
      </c>
      <c r="AA28" s="2">
        <f xml:space="preserve"> (LN($B$1/$E28)+($B$3-$B$5)*$C$2)/(Z28*SQRT($C$2))+Z28*SQRT($C$2)/2</f>
        <v>0.68255245705486689</v>
      </c>
      <c r="AB28" s="2">
        <f xml:space="preserve"> (AA28-Z28*SQRT($C$2))</f>
        <v>-1.2620501892600027</v>
      </c>
      <c r="AC28" s="4">
        <f>($B$1*EXP(($B$3-$B$5)*$C$2)*NORMSDIST(AA28)-$E28*NORMSDIST(AB28))*EXP(-$B$3*$C$2)</f>
        <v>7.134948145305108</v>
      </c>
      <c r="AD28" s="5">
        <f>(-$B$1*EXP(($B$3-$B$5)*$C$2)*NORMSDIST(-AA28)+$E28*NORMSDIST(-AB28))*EXP(-$B$3*$C$2)</f>
        <v>16.593903740610926</v>
      </c>
    </row>
    <row r="29" spans="5:30" x14ac:dyDescent="0.15">
      <c r="E29" s="15">
        <v>23</v>
      </c>
      <c r="F29" s="6">
        <f t="shared" si="0"/>
        <v>1.2000000000000002</v>
      </c>
      <c r="G29" s="2">
        <f xml:space="preserve"> (LN($B$1/$E29)+($B$3-$B$5)*$C$2)/(F29*SQRT($C$2))+F29*SQRT($C$2)/2</f>
        <v>0.17928901300463851</v>
      </c>
      <c r="H29" s="2">
        <f xml:space="preserve"> (G29-F29*SQRT($C$2))</f>
        <v>-1.1171127512052748</v>
      </c>
      <c r="I29" s="4">
        <f>($B$1*EXP(($B$3-$B$5)*$C$2)*NORMSDIST(G29)-$E29*NORMSDIST(H29))*EXP(-$B$3*$C$2)</f>
        <v>4.1095902679852401</v>
      </c>
      <c r="J29" s="5">
        <f>(-$B$1*EXP(($B$3-$B$5)*$C$2)*NORMSDIST(-G29)+$E29*NORMSDIST(-H29))*EXP(-$B$3*$C$2)</f>
        <v>14.566680208532235</v>
      </c>
      <c r="K29" s="6">
        <f t="shared" si="1"/>
        <v>1.35</v>
      </c>
      <c r="L29" s="2">
        <f xml:space="preserve"> (LN($B$1/$E29)+($B$3-$B$5)*$C$2)/(K29*SQRT($C$2))+K29*SQRT($C$2)/2</f>
        <v>0.31241544205668226</v>
      </c>
      <c r="M29" s="2">
        <f xml:space="preserve"> (L29-K29*SQRT($C$2))</f>
        <v>-1.1460365426794701</v>
      </c>
      <c r="N29" s="4">
        <f>($B$1*EXP(($B$3-$B$5)*$C$2)*NORMSDIST(L29)-$E29*NORMSDIST(M29))*EXP(-$B$3*$C$2)</f>
        <v>4.8929014767225052</v>
      </c>
      <c r="O29" s="5">
        <f>(-$B$1*EXP(($B$3-$B$5)*$C$2)*NORMSDIST(-L29)+$E29*NORMSDIST(-M29))*EXP(-$B$3*$C$2)</f>
        <v>15.349991417269502</v>
      </c>
      <c r="P29" s="6">
        <f>B$4</f>
        <v>1.5</v>
      </c>
      <c r="Q29" s="2">
        <f xml:space="preserve"> (LN($B$1/$E29)+($B$3-$B$5)*$C$2)/(P29*SQRT($C$2))+P29*SQRT($C$2)/2</f>
        <v>0.43512160735094119</v>
      </c>
      <c r="R29" s="2">
        <f xml:space="preserve"> (Q29-P29*SQRT($C$2))</f>
        <v>-1.1853805979114502</v>
      </c>
      <c r="S29" s="4">
        <f>($B$1*EXP(($B$3-$B$5)*$C$2)*NORMSDIST(Q29)-$E29*NORMSDIST(R29))*EXP(-$B$3*$C$2)</f>
        <v>5.6458765378447691</v>
      </c>
      <c r="T29" s="5">
        <f>(-$B$1*EXP(($B$3-$B$5)*$C$2)*NORMSDIST(-Q29)+$E29*NORMSDIST(-R29))*EXP(-$B$3*$C$2)</f>
        <v>16.102966478391767</v>
      </c>
      <c r="U29" s="6">
        <f t="shared" si="2"/>
        <v>1.6500000000000001</v>
      </c>
      <c r="V29" s="2">
        <f xml:space="preserve"> (LN($B$1/$E29)+($B$3-$B$5)*$C$2)/(U29*SQRT($C$2))+U29*SQRT($C$2)/2</f>
        <v>0.55024939900317493</v>
      </c>
      <c r="W29" s="2">
        <f xml:space="preserve"> (V29-U29*SQRT($C$2))</f>
        <v>-1.2323030267854558</v>
      </c>
      <c r="X29" s="4">
        <f>($B$1*EXP(($B$3-$B$5)*$C$2)*NORMSDIST(V29)-$E29*NORMSDIST(W29))*EXP(-$B$3*$C$2)</f>
        <v>6.3611336806791847</v>
      </c>
      <c r="Y29" s="5">
        <f>(-$B$1*EXP(($B$3-$B$5)*$C$2)*NORMSDIST(-V29)+$E29*NORMSDIST(-W29))*EXP(-$B$3*$C$2)</f>
        <v>16.818223621226178</v>
      </c>
      <c r="Z29" s="6">
        <f t="shared" si="3"/>
        <v>1.7999999999999998</v>
      </c>
      <c r="AA29" s="2">
        <f xml:space="preserve"> (LN($B$1/$E29)+($B$3-$B$5)*$C$2)/(Z29*SQRT($C$2))+Z29*SQRT($C$2)/2</f>
        <v>0.65969341042388929</v>
      </c>
      <c r="AB29" s="2">
        <f xml:space="preserve"> (AA29-Z29*SQRT($C$2))</f>
        <v>-1.2849092358909804</v>
      </c>
      <c r="AC29" s="4">
        <f>($B$1*EXP(($B$3-$B$5)*$C$2)*NORMSDIST(AA29)-$E29*NORMSDIST(AB29))*EXP(-$B$3*$C$2)</f>
        <v>7.0337235126169526</v>
      </c>
      <c r="AD29" s="5">
        <f>(-$B$1*EXP(($B$3-$B$5)*$C$2)*NORMSDIST(-AA29)+$E29*NORMSDIST(-AB29))*EXP(-$B$3*$C$2)</f>
        <v>17.490813453163952</v>
      </c>
    </row>
    <row r="30" spans="5:30" x14ac:dyDescent="0.15">
      <c r="E30" s="15">
        <v>24</v>
      </c>
      <c r="F30" s="6">
        <f t="shared" si="0"/>
        <v>1.2000000000000002</v>
      </c>
      <c r="G30" s="2">
        <f xml:space="preserve"> (LN($B$1/$E30)+($B$3-$B$5)*$C$2)/(F30*SQRT($C$2))+F30*SQRT($C$2)/2</f>
        <v>0.14645998145458228</v>
      </c>
      <c r="H30" s="2">
        <f xml:space="preserve"> (G30-F30*SQRT($C$2))</f>
        <v>-1.1499417827553309</v>
      </c>
      <c r="I30" s="4">
        <f>($B$1*EXP(($B$3-$B$5)*$C$2)*NORMSDIST(G30)-$E30*NORMSDIST(H30))*EXP(-$B$3*$C$2)</f>
        <v>3.9813472740478439</v>
      </c>
      <c r="J30" s="5">
        <f>(-$B$1*EXP(($B$3-$B$5)*$C$2)*NORMSDIST(-G30)+$E30*NORMSDIST(-H30))*EXP(-$B$3*$C$2)</f>
        <v>15.436571559836011</v>
      </c>
      <c r="K30" s="6">
        <f t="shared" si="1"/>
        <v>1.35</v>
      </c>
      <c r="L30" s="2">
        <f xml:space="preserve"> (LN($B$1/$E30)+($B$3-$B$5)*$C$2)/(K30*SQRT($C$2))+K30*SQRT($C$2)/2</f>
        <v>0.28323408067885447</v>
      </c>
      <c r="M30" s="2">
        <f xml:space="preserve"> (L30-K30*SQRT($C$2))</f>
        <v>-1.1752179040572979</v>
      </c>
      <c r="N30" s="4">
        <f>($B$1*EXP(($B$3-$B$5)*$C$2)*NORMSDIST(L30)-$E30*NORMSDIST(M30))*EXP(-$B$3*$C$2)</f>
        <v>4.7702466467313753</v>
      </c>
      <c r="O30" s="5">
        <f>(-$B$1*EXP(($B$3-$B$5)*$C$2)*NORMSDIST(-L30)+$E30*NORMSDIST(-M30))*EXP(-$B$3*$C$2)</f>
        <v>16.225470932519542</v>
      </c>
      <c r="P30" s="6">
        <f>B$4</f>
        <v>1.5</v>
      </c>
      <c r="Q30" s="2">
        <f xml:space="preserve"> (LN($B$1/$E30)+($B$3-$B$5)*$C$2)/(P30*SQRT($C$2))+P30*SQRT($C$2)/2</f>
        <v>0.40885838211089615</v>
      </c>
      <c r="R30" s="2">
        <f xml:space="preserve"> (Q30-P30*SQRT($C$2))</f>
        <v>-1.2116438231514952</v>
      </c>
      <c r="S30" s="4">
        <f>($B$1*EXP(($B$3-$B$5)*$C$2)*NORMSDIST(Q30)-$E30*NORMSDIST(R30))*EXP(-$B$3*$C$2)</f>
        <v>5.5307443187083054</v>
      </c>
      <c r="T30" s="5">
        <f>(-$B$1*EXP(($B$3-$B$5)*$C$2)*NORMSDIST(-Q30)+$E30*NORMSDIST(-R30))*EXP(-$B$3*$C$2)</f>
        <v>16.985968604496477</v>
      </c>
      <c r="U30" s="6">
        <f t="shared" si="2"/>
        <v>1.6500000000000001</v>
      </c>
      <c r="V30" s="2">
        <f xml:space="preserve"> (LN($B$1/$E30)+($B$3-$B$5)*$C$2)/(U30*SQRT($C$2))+U30*SQRT($C$2)/2</f>
        <v>0.52637373969404311</v>
      </c>
      <c r="W30" s="2">
        <f xml:space="preserve"> (V30-U30*SQRT($C$2))</f>
        <v>-1.2561786860945876</v>
      </c>
      <c r="X30" s="4">
        <f>($B$1*EXP(($B$3-$B$5)*$C$2)*NORMSDIST(V30)-$E30*NORMSDIST(W30))*EXP(-$B$3*$C$2)</f>
        <v>6.2546374123084112</v>
      </c>
      <c r="Y30" s="5">
        <f>(-$B$1*EXP(($B$3-$B$5)*$C$2)*NORMSDIST(-V30)+$E30*NORMSDIST(-W30))*EXP(-$B$3*$C$2)</f>
        <v>17.709861698096582</v>
      </c>
      <c r="Z30" s="6">
        <f t="shared" si="3"/>
        <v>1.7999999999999998</v>
      </c>
      <c r="AA30" s="2">
        <f xml:space="preserve"> (LN($B$1/$E30)+($B$3-$B$5)*$C$2)/(Z30*SQRT($C$2))+Z30*SQRT($C$2)/2</f>
        <v>0.63780738939051851</v>
      </c>
      <c r="AB30" s="2">
        <f xml:space="preserve"> (AA30-Z30*SQRT($C$2))</f>
        <v>-1.3067952569243511</v>
      </c>
      <c r="AC30" s="4">
        <f>($B$1*EXP(($B$3-$B$5)*$C$2)*NORMSDIST(AA30)-$E30*NORMSDIST(AB30))*EXP(-$B$3*$C$2)</f>
        <v>6.936401142107985</v>
      </c>
      <c r="AD30" s="5">
        <f>(-$B$1*EXP(($B$3-$B$5)*$C$2)*NORMSDIST(-AA30)+$E30*NORMSDIST(-AB30))*EXP(-$B$3*$C$2)</f>
        <v>18.391625427896148</v>
      </c>
    </row>
    <row r="31" spans="5:30" x14ac:dyDescent="0.15">
      <c r="E31" s="15">
        <v>25</v>
      </c>
      <c r="F31" s="6">
        <f t="shared" si="0"/>
        <v>1.2000000000000002</v>
      </c>
      <c r="G31" s="2">
        <f xml:space="preserve"> (LN($B$1/$E31)+($B$3-$B$5)*$C$2)/(F31*SQRT($C$2))+F31*SQRT($C$2)/2</f>
        <v>0.11497129048914378</v>
      </c>
      <c r="H31" s="2">
        <f xml:space="preserve"> (G31-F31*SQRT($C$2))</f>
        <v>-1.1814304737207695</v>
      </c>
      <c r="I31" s="4">
        <f>($B$1*EXP(($B$3-$B$5)*$C$2)*NORMSDIST(G31)-$E31*NORMSDIST(H31))*EXP(-$B$3*$C$2)</f>
        <v>3.8597158578005053</v>
      </c>
      <c r="J31" s="5">
        <f>(-$B$1*EXP(($B$3-$B$5)*$C$2)*NORMSDIST(-G31)+$E31*NORMSDIST(-H31))*EXP(-$B$3*$C$2)</f>
        <v>16.313074488829848</v>
      </c>
      <c r="K31" s="6">
        <f t="shared" si="1"/>
        <v>1.35</v>
      </c>
      <c r="L31" s="2">
        <f xml:space="preserve"> (LN($B$1/$E31)+($B$3-$B$5)*$C$2)/(K31*SQRT($C$2))+K31*SQRT($C$2)/2</f>
        <v>0.25524413315402028</v>
      </c>
      <c r="M31" s="2">
        <f xml:space="preserve"> (L31-K31*SQRT($C$2))</f>
        <v>-1.2032078515821321</v>
      </c>
      <c r="N31" s="4">
        <f>($B$1*EXP(($B$3-$B$5)*$C$2)*NORMSDIST(L31)-$E31*NORMSDIST(M31))*EXP(-$B$3*$C$2)</f>
        <v>4.6532983784777207</v>
      </c>
      <c r="O31" s="5">
        <f>(-$B$1*EXP(($B$3-$B$5)*$C$2)*NORMSDIST(-L31)+$E31*NORMSDIST(-M31))*EXP(-$B$3*$C$2)</f>
        <v>17.10665700950706</v>
      </c>
      <c r="P31" s="6">
        <f>B$4</f>
        <v>1.5</v>
      </c>
      <c r="Q31" s="2">
        <f xml:space="preserve"> (LN($B$1/$E31)+($B$3-$B$5)*$C$2)/(P31*SQRT($C$2))+P31*SQRT($C$2)/2</f>
        <v>0.38366742933854542</v>
      </c>
      <c r="R31" s="2">
        <f xml:space="preserve"> (Q31-P31*SQRT($C$2))</f>
        <v>-1.2368347759238461</v>
      </c>
      <c r="S31" s="4">
        <f>($B$1*EXP(($B$3-$B$5)*$C$2)*NORMSDIST(Q31)-$E31*NORMSDIST(R31))*EXP(-$B$3*$C$2)</f>
        <v>5.4205293967151009</v>
      </c>
      <c r="T31" s="5">
        <f>(-$B$1*EXP(($B$3-$B$5)*$C$2)*NORMSDIST(-Q31)+$E31*NORMSDIST(-R31))*EXP(-$B$3*$C$2)</f>
        <v>17.873888027744442</v>
      </c>
      <c r="U31" s="6">
        <f t="shared" si="2"/>
        <v>1.6500000000000001</v>
      </c>
      <c r="V31" s="2">
        <f xml:space="preserve"> (LN($B$1/$E31)+($B$3-$B$5)*$C$2)/(U31*SQRT($C$2))+U31*SQRT($C$2)/2</f>
        <v>0.50347287353736059</v>
      </c>
      <c r="W31" s="2">
        <f xml:space="preserve"> (V31-U31*SQRT($C$2))</f>
        <v>-1.2790795522512701</v>
      </c>
      <c r="X31" s="4">
        <f>($B$1*EXP(($B$3-$B$5)*$C$2)*NORMSDIST(V31)-$E31*NORMSDIST(W31))*EXP(-$B$3*$C$2)</f>
        <v>6.1523723143415125</v>
      </c>
      <c r="Y31" s="5">
        <f>(-$B$1*EXP(($B$3-$B$5)*$C$2)*NORMSDIST(-V31)+$E31*NORMSDIST(-W31))*EXP(-$B$3*$C$2)</f>
        <v>18.605730945370858</v>
      </c>
      <c r="Z31" s="6">
        <f t="shared" si="3"/>
        <v>1.7999999999999998</v>
      </c>
      <c r="AA31" s="2">
        <f xml:space="preserve"> (LN($B$1/$E31)+($B$3-$B$5)*$C$2)/(Z31*SQRT($C$2))+Z31*SQRT($C$2)/2</f>
        <v>0.61681492874689281</v>
      </c>
      <c r="AB31" s="2">
        <f xml:space="preserve"> (AA31-Z31*SQRT($C$2))</f>
        <v>-1.3277877175679769</v>
      </c>
      <c r="AC31" s="4">
        <f>($B$1*EXP(($B$3-$B$5)*$C$2)*NORMSDIST(AA31)-$E31*NORMSDIST(AB31))*EXP(-$B$3*$C$2)</f>
        <v>6.8427136998261879</v>
      </c>
      <c r="AD31" s="5">
        <f>(-$B$1*EXP(($B$3-$B$5)*$C$2)*NORMSDIST(-AA31)+$E31*NORMSDIST(-AB31))*EXP(-$B$3*$C$2)</f>
        <v>19.29607233085553</v>
      </c>
    </row>
    <row r="32" spans="5:30" x14ac:dyDescent="0.15">
      <c r="E32" s="15">
        <v>26</v>
      </c>
      <c r="F32" s="6">
        <f t="shared" si="0"/>
        <v>1.2000000000000002</v>
      </c>
      <c r="G32" s="2">
        <f xml:space="preserve"> (LN($B$1/$E32)+($B$3-$B$5)*$C$2)/(F32*SQRT($C$2))+F32*SQRT($C$2)/2</f>
        <v>8.4717773226164694E-2</v>
      </c>
      <c r="H32" s="2">
        <f xml:space="preserve"> (G32-F32*SQRT($C$2))</f>
        <v>-1.2116839909837487</v>
      </c>
      <c r="I32" s="4">
        <f>($B$1*EXP(($B$3-$B$5)*$C$2)*NORMSDIST(G32)-$E32*NORMSDIST(H32))*EXP(-$B$3*$C$2)</f>
        <v>3.744202561451758</v>
      </c>
      <c r="J32" s="5">
        <f>(-$B$1*EXP(($B$3-$B$5)*$C$2)*NORMSDIST(-G32)+$E32*NORMSDIST(-H32))*EXP(-$B$3*$C$2)</f>
        <v>17.195695537722273</v>
      </c>
      <c r="K32" s="6">
        <f t="shared" si="1"/>
        <v>1.35</v>
      </c>
      <c r="L32" s="2">
        <f xml:space="preserve"> (LN($B$1/$E32)+($B$3-$B$5)*$C$2)/(K32*SQRT($C$2))+K32*SQRT($C$2)/2</f>
        <v>0.22835211780914999</v>
      </c>
      <c r="M32" s="2">
        <f xml:space="preserve"> (L32-K32*SQRT($C$2))</f>
        <v>-1.2300998669270022</v>
      </c>
      <c r="N32" s="4">
        <f>($B$1*EXP(($B$3-$B$5)*$C$2)*NORMSDIST(L32)-$E32*NORMSDIST(M32))*EXP(-$B$3*$C$2)</f>
        <v>4.5416488465728273</v>
      </c>
      <c r="O32" s="5">
        <f>(-$B$1*EXP(($B$3-$B$5)*$C$2)*NORMSDIST(-L32)+$E32*NORMSDIST(-M32))*EXP(-$B$3*$C$2)</f>
        <v>17.993141822843342</v>
      </c>
      <c r="P32" s="6">
        <f>B$4</f>
        <v>1.5</v>
      </c>
      <c r="Q32" s="2">
        <f xml:space="preserve"> (LN($B$1/$E32)+($B$3-$B$5)*$C$2)/(P32*SQRT($C$2))+P32*SQRT($C$2)/2</f>
        <v>0.35946461552816206</v>
      </c>
      <c r="R32" s="2">
        <f xml:space="preserve"> (Q32-P32*SQRT($C$2))</f>
        <v>-1.2610375897342294</v>
      </c>
      <c r="S32" s="4">
        <f>($B$1*EXP(($B$3-$B$5)*$C$2)*NORMSDIST(Q32)-$E32*NORMSDIST(R32))*EXP(-$B$3*$C$2)</f>
        <v>5.314891532695027</v>
      </c>
      <c r="T32" s="5">
        <f>(-$B$1*EXP(($B$3-$B$5)*$C$2)*NORMSDIST(-Q32)+$E32*NORMSDIST(-R32))*EXP(-$B$3*$C$2)</f>
        <v>18.766384508965544</v>
      </c>
      <c r="U32" s="6">
        <f t="shared" si="2"/>
        <v>1.6500000000000001</v>
      </c>
      <c r="V32" s="2">
        <f xml:space="preserve"> (LN($B$1/$E32)+($B$3-$B$5)*$C$2)/(U32*SQRT($C$2))+U32*SQRT($C$2)/2</f>
        <v>0.48147031552792119</v>
      </c>
      <c r="W32" s="2">
        <f xml:space="preserve"> (V32-U32*SQRT($C$2))</f>
        <v>-1.3010821102607095</v>
      </c>
      <c r="X32" s="4">
        <f>($B$1*EXP(($B$3-$B$5)*$C$2)*NORMSDIST(V32)-$E32*NORMSDIST(W32))*EXP(-$B$3*$C$2)</f>
        <v>6.0540527556750892</v>
      </c>
      <c r="Y32" s="5">
        <f>(-$B$1*EXP(($B$3-$B$5)*$C$2)*NORMSDIST(-V32)+$E32*NORMSDIST(-W32))*EXP(-$B$3*$C$2)</f>
        <v>19.505545731945606</v>
      </c>
      <c r="Z32" s="6">
        <f t="shared" si="3"/>
        <v>1.7999999999999998</v>
      </c>
      <c r="AA32" s="2">
        <f xml:space="preserve"> (LN($B$1/$E32)+($B$3-$B$5)*$C$2)/(Z32*SQRT($C$2))+Z32*SQRT($C$2)/2</f>
        <v>0.59664591723824012</v>
      </c>
      <c r="AB32" s="2">
        <f xml:space="preserve"> (AA32-Z32*SQRT($C$2))</f>
        <v>-1.3479567290766294</v>
      </c>
      <c r="AC32" s="4">
        <f>($B$1*EXP(($B$3-$B$5)*$C$2)*NORMSDIST(AA32)-$E32*NORMSDIST(AB32))*EXP(-$B$3*$C$2)</f>
        <v>6.7524204732821937</v>
      </c>
      <c r="AD32" s="5">
        <f>(-$B$1*EXP(($B$3-$B$5)*$C$2)*NORMSDIST(-AA32)+$E32*NORMSDIST(-AB32))*EXP(-$B$3*$C$2)</f>
        <v>20.203913449552708</v>
      </c>
    </row>
    <row r="33" spans="5:30" x14ac:dyDescent="0.15">
      <c r="E33" s="15">
        <v>27</v>
      </c>
      <c r="F33" s="6">
        <f t="shared" si="0"/>
        <v>1.2000000000000002</v>
      </c>
      <c r="G33" s="2">
        <f xml:space="preserve"> (LN($B$1/$E33)+($B$3-$B$5)*$C$2)/(F33*SQRT($C$2))+F33*SQRT($C$2)/2</f>
        <v>5.5606174472789149E-2</v>
      </c>
      <c r="H33" s="2">
        <f xml:space="preserve"> (G33-F33*SQRT($C$2))</f>
        <v>-1.2407955897371241</v>
      </c>
      <c r="I33" s="4">
        <f>($B$1*EXP(($B$3-$B$5)*$C$2)*NORMSDIST(G33)-$E33*NORMSDIST(H33))*EXP(-$B$3*$C$2)</f>
        <v>3.6343627184461909</v>
      </c>
      <c r="J33" s="5">
        <f>(-$B$1*EXP(($B$3-$B$5)*$C$2)*NORMSDIST(-G33)+$E33*NORMSDIST(-H33))*EXP(-$B$3*$C$2)</f>
        <v>18.083990039957882</v>
      </c>
      <c r="K33" s="6">
        <f t="shared" si="1"/>
        <v>1.35</v>
      </c>
      <c r="L33" s="2">
        <f xml:space="preserve"> (LN($B$1/$E33)+($B$3-$B$5)*$C$2)/(K33*SQRT($C$2))+K33*SQRT($C$2)/2</f>
        <v>0.20247514113948284</v>
      </c>
      <c r="M33" s="2">
        <f xml:space="preserve"> (L33-K33*SQRT($C$2))</f>
        <v>-1.2559768435966694</v>
      </c>
      <c r="N33" s="4">
        <f>($B$1*EXP(($B$3-$B$5)*$C$2)*NORMSDIST(L33)-$E33*NORMSDIST(M33))*EXP(-$B$3*$C$2)</f>
        <v>4.4349300731495385</v>
      </c>
      <c r="O33" s="5">
        <f>(-$B$1*EXP(($B$3-$B$5)*$C$2)*NORMSDIST(-L33)+$E33*NORMSDIST(-M33))*EXP(-$B$3*$C$2)</f>
        <v>18.884557394661229</v>
      </c>
      <c r="P33" s="6">
        <f>B$4</f>
        <v>1.5</v>
      </c>
      <c r="Q33" s="2">
        <f xml:space="preserve"> (LN($B$1/$E33)+($B$3-$B$5)*$C$2)/(P33*SQRT($C$2))+P33*SQRT($C$2)/2</f>
        <v>0.33617533652546167</v>
      </c>
      <c r="R33" s="2">
        <f xml:space="preserve"> (Q33-P33*SQRT($C$2))</f>
        <v>-1.2843268687369298</v>
      </c>
      <c r="S33" s="4">
        <f>($B$1*EXP(($B$3-$B$5)*$C$2)*NORMSDIST(Q33)-$E33*NORMSDIST(R33))*EXP(-$B$3*$C$2)</f>
        <v>5.2135234861929565</v>
      </c>
      <c r="T33" s="5">
        <f>(-$B$1*EXP(($B$3-$B$5)*$C$2)*NORMSDIST(-Q33)+$E33*NORMSDIST(-R33))*EXP(-$B$3*$C$2)</f>
        <v>19.663150807704646</v>
      </c>
      <c r="U33" s="6">
        <f t="shared" si="2"/>
        <v>1.6500000000000001</v>
      </c>
      <c r="V33" s="2">
        <f xml:space="preserve"> (LN($B$1/$E33)+($B$3-$B$5)*$C$2)/(U33*SQRT($C$2))+U33*SQRT($C$2)/2</f>
        <v>0.46029824370728445</v>
      </c>
      <c r="W33" s="2">
        <f xml:space="preserve"> (V33-U33*SQRT($C$2))</f>
        <v>-1.3222541820813463</v>
      </c>
      <c r="X33" s="4">
        <f>($B$1*EXP(($B$3-$B$5)*$C$2)*NORMSDIST(V33)-$E33*NORMSDIST(W33))*EXP(-$B$3*$C$2)</f>
        <v>5.9594206751831624</v>
      </c>
      <c r="Y33" s="5">
        <f>(-$B$1*EXP(($B$3-$B$5)*$C$2)*NORMSDIST(-V33)+$E33*NORMSDIST(-W33))*EXP(-$B$3*$C$2)</f>
        <v>20.409047996694852</v>
      </c>
      <c r="Z33" s="6">
        <f t="shared" si="3"/>
        <v>1.7999999999999998</v>
      </c>
      <c r="AA33" s="2">
        <f xml:space="preserve"> (LN($B$1/$E33)+($B$3-$B$5)*$C$2)/(Z33*SQRT($C$2))+Z33*SQRT($C$2)/2</f>
        <v>0.57723818473598976</v>
      </c>
      <c r="AB33" s="2">
        <f xml:space="preserve"> (AA33-Z33*SQRT($C$2))</f>
        <v>-1.3673644615788798</v>
      </c>
      <c r="AC33" s="4">
        <f>($B$1*EXP(($B$3-$B$5)*$C$2)*NORMSDIST(AA33)-$E33*NORMSDIST(AB33))*EXP(-$B$3*$C$2)</f>
        <v>6.6653039096898947</v>
      </c>
      <c r="AD33" s="5">
        <f>(-$B$1*EXP(($B$3-$B$5)*$C$2)*NORMSDIST(-AA33)+$E33*NORMSDIST(-AB33))*EXP(-$B$3*$C$2)</f>
        <v>21.114931231201584</v>
      </c>
    </row>
    <row r="34" spans="5:30" x14ac:dyDescent="0.15">
      <c r="E34" s="15">
        <v>28</v>
      </c>
      <c r="F34" s="6">
        <f t="shared" si="0"/>
        <v>1.2000000000000002</v>
      </c>
      <c r="G34" s="2">
        <f xml:space="preserve"> (LN($B$1/$E34)+($B$3-$B$5)*$C$2)/(F34*SQRT($C$2))+F34*SQRT($C$2)/2</f>
        <v>2.755341708315473E-2</v>
      </c>
      <c r="H34" s="2">
        <f xml:space="preserve"> (G34-F34*SQRT($C$2))</f>
        <v>-1.2688483471267586</v>
      </c>
      <c r="I34" s="4">
        <f>($B$1*EXP(($B$3-$B$5)*$C$2)*NORMSDIST(G34)-$E34*NORMSDIST(H34))*EXP(-$B$3*$C$2)</f>
        <v>3.5297944381019151</v>
      </c>
      <c r="J34" s="5">
        <f>(-$B$1*EXP(($B$3-$B$5)*$C$2)*NORMSDIST(-G34)+$E34*NORMSDIST(-H34))*EXP(-$B$3*$C$2)</f>
        <v>18.977556104854781</v>
      </c>
      <c r="K34" s="6">
        <f t="shared" si="1"/>
        <v>1.35</v>
      </c>
      <c r="L34" s="2">
        <f xml:space="preserve"> (LN($B$1/$E34)+($B$3-$B$5)*$C$2)/(K34*SQRT($C$2))+K34*SQRT($C$2)/2</f>
        <v>0.17753935679314115</v>
      </c>
      <c r="M34" s="2">
        <f xml:space="preserve"> (L34-K34*SQRT($C$2))</f>
        <v>-1.2809126279430112</v>
      </c>
      <c r="N34" s="4">
        <f>($B$1*EXP(($B$3-$B$5)*$C$2)*NORMSDIST(L34)-$E34*NORMSDIST(M34))*EXP(-$B$3*$C$2)</f>
        <v>4.3328089859113144</v>
      </c>
      <c r="O34" s="5">
        <f>(-$B$1*EXP(($B$3-$B$5)*$C$2)*NORMSDIST(-L34)+$E34*NORMSDIST(-M34))*EXP(-$B$3*$C$2)</f>
        <v>19.780570652664174</v>
      </c>
      <c r="P34" s="6">
        <f>B$4</f>
        <v>1.5</v>
      </c>
      <c r="Q34" s="2">
        <f xml:space="preserve"> (LN($B$1/$E34)+($B$3-$B$5)*$C$2)/(P34*SQRT($C$2))+P34*SQRT($C$2)/2</f>
        <v>0.31373313061375413</v>
      </c>
      <c r="R34" s="2">
        <f xml:space="preserve"> (Q34-P34*SQRT($C$2))</f>
        <v>-1.3067690746486373</v>
      </c>
      <c r="S34" s="4">
        <f>($B$1*EXP(($B$3-$B$5)*$C$2)*NORMSDIST(Q34)-$E34*NORMSDIST(R34))*EXP(-$B$3*$C$2)</f>
        <v>5.1161469014857941</v>
      </c>
      <c r="T34" s="5">
        <f>(-$B$1*EXP(($B$3-$B$5)*$C$2)*NORMSDIST(-Q34)+$E34*NORMSDIST(-R34))*EXP(-$B$3*$C$2)</f>
        <v>20.563908568238656</v>
      </c>
      <c r="U34" s="6">
        <f t="shared" si="2"/>
        <v>1.6500000000000001</v>
      </c>
      <c r="V34" s="2">
        <f xml:space="preserve"> (LN($B$1/$E34)+($B$3-$B$5)*$C$2)/(U34*SQRT($C$2))+U34*SQRT($C$2)/2</f>
        <v>0.43989623833300484</v>
      </c>
      <c r="W34" s="2">
        <f xml:space="preserve"> (V34-U34*SQRT($C$2))</f>
        <v>-1.342656187455626</v>
      </c>
      <c r="X34" s="4">
        <f>($B$1*EXP(($B$3-$B$5)*$C$2)*NORMSDIST(V34)-$E34*NORMSDIST(W34))*EXP(-$B$3*$C$2)</f>
        <v>5.8682421294683724</v>
      </c>
      <c r="Y34" s="5">
        <f>(-$B$1*EXP(($B$3-$B$5)*$C$2)*NORMSDIST(-V34)+$E34*NORMSDIST(-W34))*EXP(-$B$3*$C$2)</f>
        <v>21.316003796221235</v>
      </c>
      <c r="Z34" s="6">
        <f t="shared" si="3"/>
        <v>1.7999999999999998</v>
      </c>
      <c r="AA34" s="2">
        <f xml:space="preserve"> (LN($B$1/$E34)+($B$3-$B$5)*$C$2)/(Z34*SQRT($C$2))+Z34*SQRT($C$2)/2</f>
        <v>0.5585363464762334</v>
      </c>
      <c r="AB34" s="2">
        <f xml:space="preserve"> (AA34-Z34*SQRT($C$2))</f>
        <v>-1.3860662998386362</v>
      </c>
      <c r="AC34" s="4">
        <f>($B$1*EXP(($B$3-$B$5)*$C$2)*NORMSDIST(AA34)-$E34*NORMSDIST(AB34))*EXP(-$B$3*$C$2)</f>
        <v>6.5811667054751961</v>
      </c>
      <c r="AD34" s="5">
        <f>(-$B$1*EXP(($B$3-$B$5)*$C$2)*NORMSDIST(-AA34)+$E34*NORMSDIST(-AB34))*EXP(-$B$3*$C$2)</f>
        <v>22.028928372228062</v>
      </c>
    </row>
    <row r="35" spans="5:30" x14ac:dyDescent="0.15">
      <c r="E35" s="15">
        <v>29</v>
      </c>
      <c r="F35" s="6">
        <f t="shared" si="0"/>
        <v>1.2000000000000002</v>
      </c>
      <c r="G35" s="2">
        <f xml:space="preserve"> (LN($B$1/$E35)+($B$3-$B$5)*$C$2)/(F35*SQRT($C$2))+F35*SQRT($C$2)/2</f>
        <v>4.8517267000669495E-4</v>
      </c>
      <c r="H35" s="2">
        <f xml:space="preserve"> (G35-F35*SQRT($C$2))</f>
        <v>-1.2959165915399065</v>
      </c>
      <c r="I35" s="4">
        <f>($B$1*EXP(($B$3-$B$5)*$C$2)*NORMSDIST(G35)-$E35*NORMSDIST(H35))*EXP(-$B$3*$C$2)</f>
        <v>3.4301334762932485</v>
      </c>
      <c r="J35" s="5">
        <f>(-$B$1*EXP(($B$3-$B$5)*$C$2)*NORMSDIST(-G35)+$E35*NORMSDIST(-H35))*EXP(-$B$3*$C$2)</f>
        <v>19.876029488287283</v>
      </c>
      <c r="K35" s="6">
        <f t="shared" si="1"/>
        <v>1.35</v>
      </c>
      <c r="L35" s="2">
        <f xml:space="preserve"> (LN($B$1/$E35)+($B$3-$B$5)*$C$2)/(K35*SQRT($C$2))+K35*SQRT($C$2)/2</f>
        <v>0.15347869509256507</v>
      </c>
      <c r="M35" s="2">
        <f xml:space="preserve"> (L35-K35*SQRT($C$2))</f>
        <v>-1.3049732896435873</v>
      </c>
      <c r="N35" s="4">
        <f>($B$1*EXP(($B$3-$B$5)*$C$2)*NORMSDIST(L35)-$E35*NORMSDIST(M35))*EXP(-$B$3*$C$2)</f>
        <v>4.2349832163641201</v>
      </c>
      <c r="O35" s="5">
        <f>(-$B$1*EXP(($B$3-$B$5)*$C$2)*NORMSDIST(-L35)+$E35*NORMSDIST(-M35))*EXP(-$B$3*$C$2)</f>
        <v>20.680879228358155</v>
      </c>
      <c r="P35" s="6">
        <f>B$4</f>
        <v>1.5</v>
      </c>
      <c r="Q35" s="2">
        <f xml:space="preserve"> (LN($B$1/$E35)+($B$3-$B$5)*$C$2)/(P35*SQRT($C$2))+P35*SQRT($C$2)/2</f>
        <v>0.29207853508323567</v>
      </c>
      <c r="R35" s="2">
        <f xml:space="preserve"> (Q35-P35*SQRT($C$2))</f>
        <v>-1.3284236701791556</v>
      </c>
      <c r="S35" s="4">
        <f>($B$1*EXP(($B$3-$B$5)*$C$2)*NORMSDIST(Q35)-$E35*NORMSDIST(R35))*EXP(-$B$3*$C$2)</f>
        <v>5.0225088172415342</v>
      </c>
      <c r="T35" s="5">
        <f>(-$B$1*EXP(($B$3-$B$5)*$C$2)*NORMSDIST(-Q35)+$E35*NORMSDIST(-R35))*EXP(-$B$3*$C$2)</f>
        <v>21.46840482923557</v>
      </c>
      <c r="U35" s="6">
        <f t="shared" si="2"/>
        <v>1.6500000000000001</v>
      </c>
      <c r="V35" s="2">
        <f xml:space="preserve"> (LN($B$1/$E35)+($B$3-$B$5)*$C$2)/(U35*SQRT($C$2))+U35*SQRT($C$2)/2</f>
        <v>0.42021024239616994</v>
      </c>
      <c r="W35" s="2">
        <f xml:space="preserve"> (V35-U35*SQRT($C$2))</f>
        <v>-1.3623421833924607</v>
      </c>
      <c r="X35" s="4">
        <f>($B$1*EXP(($B$3-$B$5)*$C$2)*NORMSDIST(V35)-$E35*NORMSDIST(W35))*EXP(-$B$3*$C$2)</f>
        <v>5.7803043686321995</v>
      </c>
      <c r="Y35" s="5">
        <f>(-$B$1*EXP(($B$3-$B$5)*$C$2)*NORMSDIST(-V35)+$E35*NORMSDIST(-W35))*EXP(-$B$3*$C$2)</f>
        <v>22.226200380626238</v>
      </c>
      <c r="Z35" s="6">
        <f t="shared" si="3"/>
        <v>1.7999999999999998</v>
      </c>
      <c r="AA35" s="2">
        <f xml:space="preserve"> (LN($B$1/$E35)+($B$3-$B$5)*$C$2)/(Z35*SQRT($C$2))+Z35*SQRT($C$2)/2</f>
        <v>0.54049085020080145</v>
      </c>
      <c r="AB35" s="2">
        <f xml:space="preserve"> (AA35-Z35*SQRT($C$2))</f>
        <v>-1.4041117961140681</v>
      </c>
      <c r="AC35" s="4">
        <f>($B$1*EXP(($B$3-$B$5)*$C$2)*NORMSDIST(AA35)-$E35*NORMSDIST(AB35))*EXP(-$B$3*$C$2)</f>
        <v>6.4998293439654944</v>
      </c>
      <c r="AD35" s="5">
        <f>(-$B$1*EXP(($B$3-$B$5)*$C$2)*NORMSDIST(-AA35)+$E35*NORMSDIST(-AB35))*EXP(-$B$3*$C$2)</f>
        <v>22.945725355959532</v>
      </c>
    </row>
    <row r="36" spans="5:30" x14ac:dyDescent="0.15">
      <c r="E36" s="15">
        <v>30</v>
      </c>
      <c r="F36" s="6">
        <f t="shared" si="0"/>
        <v>1.2000000000000002</v>
      </c>
      <c r="G36" s="2">
        <f xml:space="preserve"> (LN($B$1/$E36)+($B$3-$B$5)*$C$2)/(F36*SQRT($C$2))+F36*SQRT($C$2)/2</f>
        <v>-2.5665325278707796E-2</v>
      </c>
      <c r="H36" s="2">
        <f xml:space="preserve"> (G36-F36*SQRT($C$2))</f>
        <v>-1.3220670894886211</v>
      </c>
      <c r="I36" s="4">
        <f>($B$1*EXP(($B$3-$B$5)*$C$2)*NORMSDIST(G36)-$E36*NORMSDIST(H36))*EXP(-$B$3*$C$2)</f>
        <v>3.3350488410310213</v>
      </c>
      <c r="J36" s="5">
        <f>(-$B$1*EXP(($B$3-$B$5)*$C$2)*NORMSDIST(-G36)+$E36*NORMSDIST(-H36))*EXP(-$B$3*$C$2)</f>
        <v>20.779079198266231</v>
      </c>
      <c r="K36" s="6">
        <f t="shared" si="1"/>
        <v>1.35</v>
      </c>
      <c r="L36" s="2">
        <f xml:space="preserve"> (LN($B$1/$E36)+($B$3-$B$5)*$C$2)/(K36*SQRT($C$2))+K36*SQRT($C$2)/2</f>
        <v>0.1302338080270411</v>
      </c>
      <c r="M36" s="2">
        <f xml:space="preserve"> (L36-K36*SQRT($C$2))</f>
        <v>-1.3282181767091112</v>
      </c>
      <c r="N36" s="4">
        <f>($B$1*EXP(($B$3-$B$5)*$C$2)*NORMSDIST(L36)-$E36*NORMSDIST(M36))*EXP(-$B$3*$C$2)</f>
        <v>4.1411775089535219</v>
      </c>
      <c r="O36" s="5">
        <f>(-$B$1*EXP(($B$3-$B$5)*$C$2)*NORMSDIST(-L36)+$E36*NORMSDIST(-M36))*EXP(-$B$3*$C$2)</f>
        <v>21.585207866188728</v>
      </c>
      <c r="P36" s="6">
        <f>B$4</f>
        <v>1.5</v>
      </c>
      <c r="Q36" s="2">
        <f xml:space="preserve"> (LN($B$1/$E36)+($B$3-$B$5)*$C$2)/(P36*SQRT($C$2))+P36*SQRT($C$2)/2</f>
        <v>0.27115813672426403</v>
      </c>
      <c r="R36" s="2">
        <f xml:space="preserve"> (Q36-P36*SQRT($C$2))</f>
        <v>-1.3493440685381275</v>
      </c>
      <c r="S36" s="4">
        <f>($B$1*EXP(($B$3-$B$5)*$C$2)*NORMSDIST(Q36)-$E36*NORMSDIST(R36))*EXP(-$B$3*$C$2)</f>
        <v>4.9323786891497514</v>
      </c>
      <c r="T36" s="5">
        <f>(-$B$1*EXP(($B$3-$B$5)*$C$2)*NORMSDIST(-Q36)+$E36*NORMSDIST(-R36))*EXP(-$B$3*$C$2)</f>
        <v>22.376409046384964</v>
      </c>
      <c r="U36" s="6">
        <f t="shared" si="2"/>
        <v>1.6500000000000001</v>
      </c>
      <c r="V36" s="2">
        <f xml:space="preserve"> (LN($B$1/$E36)+($B$3-$B$5)*$C$2)/(U36*SQRT($C$2))+U36*SQRT($C$2)/2</f>
        <v>0.40119169843346847</v>
      </c>
      <c r="W36" s="2">
        <f xml:space="preserve"> (V36-U36*SQRT($C$2))</f>
        <v>-1.3813607273551622</v>
      </c>
      <c r="X36" s="4">
        <f>($B$1*EXP(($B$3-$B$5)*$C$2)*NORMSDIST(V36)-$E36*NORMSDIST(W36))*EXP(-$B$3*$C$2)</f>
        <v>5.695413345301696</v>
      </c>
      <c r="Y36" s="5">
        <f>(-$B$1*EXP(($B$3-$B$5)*$C$2)*NORMSDIST(-V36)+$E36*NORMSDIST(-W36))*EXP(-$B$3*$C$2)</f>
        <v>23.139443702536905</v>
      </c>
      <c r="Z36" s="6">
        <f t="shared" si="3"/>
        <v>1.7999999999999998</v>
      </c>
      <c r="AA36" s="2">
        <f xml:space="preserve"> (LN($B$1/$E36)+($B$3-$B$5)*$C$2)/(Z36*SQRT($C$2))+Z36*SQRT($C$2)/2</f>
        <v>0.52305718490165842</v>
      </c>
      <c r="AB36" s="2">
        <f xml:space="preserve"> (AA36-Z36*SQRT($C$2))</f>
        <v>-1.4215454614132113</v>
      </c>
      <c r="AC36" s="4">
        <f>($B$1*EXP(($B$3-$B$5)*$C$2)*NORMSDIST(AA36)-$E36*NORMSDIST(AB36))*EXP(-$B$3*$C$2)</f>
        <v>6.4211280001576947</v>
      </c>
      <c r="AD36" s="5">
        <f>(-$B$1*EXP(($B$3-$B$5)*$C$2)*NORMSDIST(-AA36)+$E36*NORMSDIST(-AB36))*EXP(-$B$3*$C$2)</f>
        <v>23.865158357392904</v>
      </c>
    </row>
    <row r="37" spans="5:30" x14ac:dyDescent="0.15">
      <c r="E37" s="15">
        <v>31</v>
      </c>
      <c r="F37" s="6">
        <f t="shared" si="0"/>
        <v>1.2000000000000002</v>
      </c>
      <c r="G37" s="2">
        <f xml:space="preserve"> (LN($B$1/$E37)+($B$3-$B$5)*$C$2)/(F37*SQRT($C$2))+F37*SQRT($C$2)/2</f>
        <v>-5.0958273597838444E-2</v>
      </c>
      <c r="H37" s="2">
        <f xml:space="preserve"> (G37-F37*SQRT($C$2))</f>
        <v>-1.3473600378077517</v>
      </c>
      <c r="I37" s="4">
        <f>($B$1*EXP(($B$3-$B$5)*$C$2)*NORMSDIST(G37)-$E37*NORMSDIST(H37))*EXP(-$B$3*$C$2)</f>
        <v>3.2442390109628279</v>
      </c>
      <c r="J37" s="5">
        <f>(-$B$1*EXP(($B$3-$B$5)*$C$2)*NORMSDIST(-G37)+$E37*NORMSDIST(-H37))*EXP(-$B$3*$C$2)</f>
        <v>21.686403713439212</v>
      </c>
      <c r="K37" s="6">
        <f t="shared" si="1"/>
        <v>1.35</v>
      </c>
      <c r="L37" s="2">
        <f xml:space="preserve"> (LN($B$1/$E37)+($B$3-$B$5)*$C$2)/(K37*SQRT($C$2))+K37*SQRT($C$2)/2</f>
        <v>0.10775118729892497</v>
      </c>
      <c r="M37" s="2">
        <f xml:space="preserve"> (L37-K37*SQRT($C$2))</f>
        <v>-1.3507007974372274</v>
      </c>
      <c r="N37" s="4">
        <f>($B$1*EXP(($B$3-$B$5)*$C$2)*NORMSDIST(L37)-$E37*NORMSDIST(M37))*EXP(-$B$3*$C$2)</f>
        <v>4.0511406374937495</v>
      </c>
      <c r="O37" s="5">
        <f>(-$B$1*EXP(($B$3-$B$5)*$C$2)*NORMSDIST(-L37)+$E37*NORMSDIST(-M37))*EXP(-$B$3*$C$2)</f>
        <v>22.493305339970135</v>
      </c>
      <c r="P37" s="6">
        <f>B$4</f>
        <v>1.5</v>
      </c>
      <c r="Q37" s="2">
        <f xml:space="preserve"> (LN($B$1/$E37)+($B$3-$B$5)*$C$2)/(P37*SQRT($C$2))+P37*SQRT($C$2)/2</f>
        <v>0.2509237780689596</v>
      </c>
      <c r="R37" s="2">
        <f xml:space="preserve"> (Q37-P37*SQRT($C$2))</f>
        <v>-1.3695784271934319</v>
      </c>
      <c r="S37" s="4">
        <f>($B$1*EXP(($B$3-$B$5)*$C$2)*NORMSDIST(Q37)-$E37*NORMSDIST(R37))*EXP(-$B$3*$C$2)</f>
        <v>4.8455458372265046</v>
      </c>
      <c r="T37" s="5">
        <f>(-$B$1*EXP(($B$3-$B$5)*$C$2)*NORMSDIST(-Q37)+$E37*NORMSDIST(-R37))*EXP(-$B$3*$C$2)</f>
        <v>23.287710539702889</v>
      </c>
      <c r="U37" s="6">
        <f t="shared" si="2"/>
        <v>1.6500000000000001</v>
      </c>
      <c r="V37" s="2">
        <f xml:space="preserve"> (LN($B$1/$E37)+($B$3-$B$5)*$C$2)/(U37*SQRT($C$2))+U37*SQRT($C$2)/2</f>
        <v>0.38279682692864625</v>
      </c>
      <c r="W37" s="2">
        <f xml:space="preserve"> (V37-U37*SQRT($C$2))</f>
        <v>-1.3997555988599846</v>
      </c>
      <c r="X37" s="4">
        <f>($B$1*EXP(($B$3-$B$5)*$C$2)*NORMSDIST(V37)-$E37*NORMSDIST(W37))*EXP(-$B$3*$C$2)</f>
        <v>5.6133915815477833</v>
      </c>
      <c r="Y37" s="5">
        <f>(-$B$1*EXP(($B$3-$B$5)*$C$2)*NORMSDIST(-V37)+$E37*NORMSDIST(-W37))*EXP(-$B$3*$C$2)</f>
        <v>24.055556284024167</v>
      </c>
      <c r="Z37" s="6">
        <f t="shared" si="3"/>
        <v>1.7999999999999998</v>
      </c>
      <c r="AA37" s="2">
        <f xml:space="preserve"> (LN($B$1/$E37)+($B$3-$B$5)*$C$2)/(Z37*SQRT($C$2))+Z37*SQRT($C$2)/2</f>
        <v>0.50619521935557132</v>
      </c>
      <c r="AB37" s="2">
        <f xml:space="preserve"> (AA37-Z37*SQRT($C$2))</f>
        <v>-1.4384074269592984</v>
      </c>
      <c r="AC37" s="4">
        <f>($B$1*EXP(($B$3-$B$5)*$C$2)*NORMSDIST(AA37)-$E37*NORMSDIST(AB37))*EXP(-$B$3*$C$2)</f>
        <v>6.3449127482133445</v>
      </c>
      <c r="AD37" s="5">
        <f>(-$B$1*EXP(($B$3-$B$5)*$C$2)*NORMSDIST(-AA37)+$E37*NORMSDIST(-AB37))*EXP(-$B$3*$C$2)</f>
        <v>24.787077450689729</v>
      </c>
    </row>
    <row r="38" spans="5:30" x14ac:dyDescent="0.15">
      <c r="E38" s="15">
        <v>32</v>
      </c>
      <c r="F38" s="6">
        <f t="shared" si="0"/>
        <v>1.2000000000000002</v>
      </c>
      <c r="G38" s="2">
        <f xml:space="preserve"> (LN($B$1/$E38)+($B$3-$B$5)*$C$2)/(F38*SQRT($C$2))+F38*SQRT($C$2)/2</f>
        <v>-7.5448134064766581E-2</v>
      </c>
      <c r="H38" s="2">
        <f xml:space="preserve"> (G38-F38*SQRT($C$2))</f>
        <v>-1.3718498982746798</v>
      </c>
      <c r="I38" s="4">
        <f>($B$1*EXP(($B$3-$B$5)*$C$2)*NORMSDIST(G38)-$E38*NORMSDIST(H38))*EXP(-$B$3*$C$2)</f>
        <v>3.1574286677307648</v>
      </c>
      <c r="J38" s="5">
        <f>(-$B$1*EXP(($B$3-$B$5)*$C$2)*NORMSDIST(-G38)+$E38*NORMSDIST(-H38))*EXP(-$B$3*$C$2)</f>
        <v>22.597727715448325</v>
      </c>
      <c r="K38" s="6">
        <f t="shared" si="1"/>
        <v>1.35</v>
      </c>
      <c r="L38" s="2">
        <f xml:space="preserve"> (LN($B$1/$E38)+($B$3-$B$5)*$C$2)/(K38*SQRT($C$2))+K38*SQRT($C$2)/2</f>
        <v>8.5982422439433326E-2</v>
      </c>
      <c r="M38" s="2">
        <f xml:space="preserve"> (L38-K38*SQRT($C$2))</f>
        <v>-1.3724695622967191</v>
      </c>
      <c r="N38" s="4">
        <f>($B$1*EXP(($B$3-$B$5)*$C$2)*NORMSDIST(L38)-$E38*NORMSDIST(M38))*EXP(-$B$3*$C$2)</f>
        <v>3.964642745259892</v>
      </c>
      <c r="O38" s="5">
        <f>(-$B$1*EXP(($B$3-$B$5)*$C$2)*NORMSDIST(-L38)+$E38*NORMSDIST(-M38))*EXP(-$B$3*$C$2)</f>
        <v>23.40494179297745</v>
      </c>
      <c r="P38" s="6">
        <f>B$4</f>
        <v>1.5</v>
      </c>
      <c r="Q38" s="2">
        <f xml:space="preserve"> (LN($B$1/$E38)+($B$3-$B$5)*$C$2)/(P38*SQRT($C$2))+P38*SQRT($C$2)/2</f>
        <v>0.23133188969541707</v>
      </c>
      <c r="R38" s="2">
        <f xml:space="preserve"> (Q38-P38*SQRT($C$2))</f>
        <v>-1.3891703155669743</v>
      </c>
      <c r="S38" s="4">
        <f>($B$1*EXP(($B$3-$B$5)*$C$2)*NORMSDIST(Q38)-$E38*NORMSDIST(R38))*EXP(-$B$3*$C$2)</f>
        <v>4.7618172468207973</v>
      </c>
      <c r="T38" s="5">
        <f>(-$B$1*EXP(($B$3-$B$5)*$C$2)*NORMSDIST(-Q38)+$E38*NORMSDIST(-R38))*EXP(-$B$3*$C$2)</f>
        <v>24.202116294538357</v>
      </c>
      <c r="U38" s="6">
        <f t="shared" si="2"/>
        <v>1.6500000000000001</v>
      </c>
      <c r="V38" s="2">
        <f xml:space="preserve"> (LN($B$1/$E38)+($B$3-$B$5)*$C$2)/(U38*SQRT($C$2))+U38*SQRT($C$2)/2</f>
        <v>0.3649860193163349</v>
      </c>
      <c r="W38" s="2">
        <f xml:space="preserve"> (V38-U38*SQRT($C$2))</f>
        <v>-1.4175664064722957</v>
      </c>
      <c r="X38" s="4">
        <f>($B$1*EXP(($B$3-$B$5)*$C$2)*NORMSDIST(V38)-$E38*NORMSDIST(W38))*EXP(-$B$3*$C$2)</f>
        <v>5.5340763332928207</v>
      </c>
      <c r="Y38" s="5">
        <f>(-$B$1*EXP(($B$3-$B$5)*$C$2)*NORMSDIST(-V38)+$E38*NORMSDIST(-W38))*EXP(-$B$3*$C$2)</f>
        <v>24.974375381010379</v>
      </c>
      <c r="Z38" s="6">
        <f t="shared" si="3"/>
        <v>1.7999999999999998</v>
      </c>
      <c r="AA38" s="2">
        <f xml:space="preserve"> (LN($B$1/$E38)+($B$3-$B$5)*$C$2)/(Z38*SQRT($C$2))+Z38*SQRT($C$2)/2</f>
        <v>0.48986864571095257</v>
      </c>
      <c r="AB38" s="2">
        <f xml:space="preserve"> (AA38-Z38*SQRT($C$2))</f>
        <v>-1.4547340006039171</v>
      </c>
      <c r="AC38" s="4">
        <f>($B$1*EXP(($B$3-$B$5)*$C$2)*NORMSDIST(AA38)-$E38*NORMSDIST(AB38))*EXP(-$B$3*$C$2)</f>
        <v>6.2710460202149747</v>
      </c>
      <c r="AD38" s="5">
        <f>(-$B$1*EXP(($B$3-$B$5)*$C$2)*NORMSDIST(-AA38)+$E38*NORMSDIST(-AB38))*EXP(-$B$3*$C$2)</f>
        <v>25.71134506793253</v>
      </c>
    </row>
    <row r="39" spans="5:30" x14ac:dyDescent="0.15">
      <c r="E39" s="15">
        <v>33</v>
      </c>
      <c r="F39" s="6">
        <f t="shared" si="0"/>
        <v>1.2000000000000002</v>
      </c>
      <c r="G39" s="2">
        <f xml:space="preserve"> (LN($B$1/$E39)+($B$3-$B$5)*$C$2)/(F39*SQRT($C$2))+F39*SQRT($C$2)/2</f>
        <v>-9.9184339550037026E-2</v>
      </c>
      <c r="H39" s="2">
        <f xml:space="preserve"> (G39-F39*SQRT($C$2))</f>
        <v>-1.3955861037599502</v>
      </c>
      <c r="I39" s="4">
        <f>($B$1*EXP(($B$3-$B$5)*$C$2)*NORMSDIST(G39)-$E39*NORMSDIST(H39))*EXP(-$B$3*$C$2)</f>
        <v>3.0743658612535296</v>
      </c>
      <c r="J39" s="5">
        <f>(-$B$1*EXP(($B$3-$B$5)*$C$2)*NORMSDIST(-G39)+$E39*NORMSDIST(-H39))*EXP(-$B$3*$C$2)</f>
        <v>23.512799254212265</v>
      </c>
      <c r="K39" s="6">
        <f t="shared" si="1"/>
        <v>1.35</v>
      </c>
      <c r="L39" s="2">
        <f xml:space="preserve"> (LN($B$1/$E39)+($B$3-$B$5)*$C$2)/(K39*SQRT($C$2))+K39*SQRT($C$2)/2</f>
        <v>6.4883573119192905E-2</v>
      </c>
      <c r="M39" s="2">
        <f xml:space="preserve"> (L39-K39*SQRT($C$2))</f>
        <v>-1.3935684116169593</v>
      </c>
      <c r="N39" s="4">
        <f>($B$1*EXP(($B$3-$B$5)*$C$2)*NORMSDIST(L39)-$E39*NORMSDIST(M39))*EXP(-$B$3*$C$2)</f>
        <v>3.8814730407992273</v>
      </c>
      <c r="O39" s="5">
        <f>(-$B$1*EXP(($B$3-$B$5)*$C$2)*NORMSDIST(-L39)+$E39*NORMSDIST(-M39))*EXP(-$B$3*$C$2)</f>
        <v>24.319906433757957</v>
      </c>
      <c r="P39" s="6">
        <f>B$4</f>
        <v>1.5</v>
      </c>
      <c r="Q39" s="2">
        <f xml:space="preserve"> (LN($B$1/$E39)+($B$3-$B$5)*$C$2)/(P39*SQRT($C$2))+P39*SQRT($C$2)/2</f>
        <v>0.21234292530720067</v>
      </c>
      <c r="R39" s="2">
        <f xml:space="preserve"> (Q39-P39*SQRT($C$2))</f>
        <v>-1.4081592799551907</v>
      </c>
      <c r="S39" s="4">
        <f>($B$1*EXP(($B$3-$B$5)*$C$2)*NORMSDIST(Q39)-$E39*NORMSDIST(R39))*EXP(-$B$3*$C$2)</f>
        <v>4.6810156658770516</v>
      </c>
      <c r="T39" s="5">
        <f>(-$B$1*EXP(($B$3-$B$5)*$C$2)*NORMSDIST(-Q39)+$E39*NORMSDIST(-R39))*EXP(-$B$3*$C$2)</f>
        <v>25.119449058835784</v>
      </c>
      <c r="U39" s="6">
        <f t="shared" si="2"/>
        <v>1.6500000000000001</v>
      </c>
      <c r="V39" s="2">
        <f xml:space="preserve"> (LN($B$1/$E39)+($B$3-$B$5)*$C$2)/(U39*SQRT($C$2))+U39*SQRT($C$2)/2</f>
        <v>0.34772332441795628</v>
      </c>
      <c r="W39" s="2">
        <f xml:space="preserve"> (V39-U39*SQRT($C$2))</f>
        <v>-1.4348291013706744</v>
      </c>
      <c r="X39" s="4">
        <f>($B$1*EXP(($B$3-$B$5)*$C$2)*NORMSDIST(V39)-$E39*NORMSDIST(W39))*EXP(-$B$3*$C$2)</f>
        <v>5.4573180034472699</v>
      </c>
      <c r="Y39" s="5">
        <f>(-$B$1*EXP(($B$3-$B$5)*$C$2)*NORMSDIST(-V39)+$E39*NORMSDIST(-W39))*EXP(-$B$3*$C$2)</f>
        <v>25.895751396406002</v>
      </c>
      <c r="Z39" s="6">
        <f t="shared" si="3"/>
        <v>1.7999999999999998</v>
      </c>
      <c r="AA39" s="2">
        <f xml:space="preserve"> (LN($B$1/$E39)+($B$3-$B$5)*$C$2)/(Z39*SQRT($C$2))+Z39*SQRT($C$2)/2</f>
        <v>0.47404450872077225</v>
      </c>
      <c r="AB39" s="2">
        <f xml:space="preserve"> (AA39-Z39*SQRT($C$2))</f>
        <v>-1.4705581375940973</v>
      </c>
      <c r="AC39" s="4">
        <f>($B$1*EXP(($B$3-$B$5)*$C$2)*NORMSDIST(AA39)-$E39*NORMSDIST(AB39))*EXP(-$B$3*$C$2)</f>
        <v>6.1994012747181841</v>
      </c>
      <c r="AD39" s="5">
        <f>(-$B$1*EXP(($B$3-$B$5)*$C$2)*NORMSDIST(-AA39)+$E39*NORMSDIST(-AB39))*EXP(-$B$3*$C$2)</f>
        <v>26.637834667676916</v>
      </c>
    </row>
    <row r="40" spans="5:30" x14ac:dyDescent="0.15">
      <c r="E40" s="15">
        <v>34</v>
      </c>
      <c r="F40" s="6">
        <f t="shared" si="0"/>
        <v>1.2000000000000002</v>
      </c>
      <c r="G40" s="2">
        <f xml:space="preserve"> (LN($B$1/$E40)+($B$3-$B$5)*$C$2)/(F40*SQRT($C$2))+F40*SQRT($C$2)/2</f>
        <v>-0.12221189472146565</v>
      </c>
      <c r="H40" s="2">
        <f xml:space="preserve"> (G40-F40*SQRT($C$2))</f>
        <v>-1.4186136589313789</v>
      </c>
      <c r="I40" s="4">
        <f>($B$1*EXP(($B$3-$B$5)*$C$2)*NORMSDIST(G40)-$E40*NORMSDIST(H40))*EXP(-$B$3*$C$2)</f>
        <v>2.9948195414388215</v>
      </c>
      <c r="J40" s="5">
        <f>(-$B$1*EXP(($B$3-$B$5)*$C$2)*NORMSDIST(-G40)+$E40*NORMSDIST(-H40))*EXP(-$B$3*$C$2)</f>
        <v>24.431387279638727</v>
      </c>
      <c r="K40" s="6">
        <f t="shared" si="1"/>
        <v>1.35</v>
      </c>
      <c r="L40" s="2">
        <f xml:space="preserve"> (LN($B$1/$E40)+($B$3-$B$5)*$C$2)/(K40*SQRT($C$2))+K40*SQRT($C$2)/2</f>
        <v>4.4414635189034102E-2</v>
      </c>
      <c r="M40" s="2">
        <f xml:space="preserve"> (L40-K40*SQRT($C$2))</f>
        <v>-1.4140373495471183</v>
      </c>
      <c r="N40" s="4">
        <f>($B$1*EXP(($B$3-$B$5)*$C$2)*NORMSDIST(L40)-$E40*NORMSDIST(M40))*EXP(-$B$3*$C$2)</f>
        <v>3.8014377939194963</v>
      </c>
      <c r="O40" s="5">
        <f>(-$B$1*EXP(($B$3-$B$5)*$C$2)*NORMSDIST(-L40)+$E40*NORMSDIST(-M40))*EXP(-$B$3*$C$2)</f>
        <v>25.238005532119402</v>
      </c>
      <c r="P40" s="6">
        <f>B$4</f>
        <v>1.5</v>
      </c>
      <c r="Q40" s="2">
        <f xml:space="preserve"> (LN($B$1/$E40)+($B$3-$B$5)*$C$2)/(P40*SQRT($C$2))+P40*SQRT($C$2)/2</f>
        <v>0.19392088117005779</v>
      </c>
      <c r="R40" s="2">
        <f xml:space="preserve"> (Q40-P40*SQRT($C$2))</f>
        <v>-1.4265813240923335</v>
      </c>
      <c r="S40" s="4">
        <f>($B$1*EXP(($B$3-$B$5)*$C$2)*NORMSDIST(Q40)-$E40*NORMSDIST(R40))*EXP(-$B$3*$C$2)</f>
        <v>4.6029779516536742</v>
      </c>
      <c r="T40" s="5">
        <f>(-$B$1*EXP(($B$3-$B$5)*$C$2)*NORMSDIST(-Q40)+$E40*NORMSDIST(-R40))*EXP(-$B$3*$C$2)</f>
        <v>26.039545689853579</v>
      </c>
      <c r="U40" s="6">
        <f t="shared" si="2"/>
        <v>1.6500000000000001</v>
      </c>
      <c r="V40" s="2">
        <f xml:space="preserve"> (LN($B$1/$E40)+($B$3-$B$5)*$C$2)/(U40*SQRT($C$2))+U40*SQRT($C$2)/2</f>
        <v>0.33097601156600831</v>
      </c>
      <c r="W40" s="2">
        <f xml:space="preserve"> (V40-U40*SQRT($C$2))</f>
        <v>-1.4515764142226224</v>
      </c>
      <c r="X40" s="4">
        <f>($B$1*EXP(($B$3-$B$5)*$C$2)*NORMSDIST(V40)-$E40*NORMSDIST(W40))*EXP(-$B$3*$C$2)</f>
        <v>5.3829787641476008</v>
      </c>
      <c r="Y40" s="5">
        <f>(-$B$1*EXP(($B$3-$B$5)*$C$2)*NORMSDIST(-V40)+$E40*NORMSDIST(-W40))*EXP(-$B$3*$C$2)</f>
        <v>26.819546502347503</v>
      </c>
      <c r="Z40" s="6">
        <f t="shared" si="3"/>
        <v>1.7999999999999998</v>
      </c>
      <c r="AA40" s="2">
        <f xml:space="preserve"> (LN($B$1/$E40)+($B$3-$B$5)*$C$2)/(Z40*SQRT($C$2))+Z40*SQRT($C$2)/2</f>
        <v>0.45869280527315315</v>
      </c>
      <c r="AB40" s="2">
        <f xml:space="preserve"> (AA40-Z40*SQRT($C$2))</f>
        <v>-1.4859098410417164</v>
      </c>
      <c r="AC40" s="4">
        <f>($B$1*EXP(($B$3-$B$5)*$C$2)*NORMSDIST(AA40)-$E40*NORMSDIST(AB40))*EXP(-$B$3*$C$2)</f>
        <v>6.129861841460472</v>
      </c>
      <c r="AD40" s="5">
        <f>(-$B$1*EXP(($B$3-$B$5)*$C$2)*NORMSDIST(-AA40)+$E40*NORMSDIST(-AB40))*EXP(-$B$3*$C$2)</f>
        <v>27.566429579660376</v>
      </c>
    </row>
    <row r="41" spans="5:30" x14ac:dyDescent="0.15">
      <c r="E41" s="15">
        <v>35</v>
      </c>
      <c r="F41" s="6">
        <f t="shared" si="0"/>
        <v>1.2000000000000002</v>
      </c>
      <c r="G41" s="2">
        <f xml:space="preserve"> (LN($B$1/$E41)+($B$3-$B$5)*$C$2)/(F41*SQRT($C$2))+F41*SQRT($C$2)/2</f>
        <v>-0.14457188965013523</v>
      </c>
      <c r="H41" s="2">
        <f xml:space="preserve"> (G41-F41*SQRT($C$2))</f>
        <v>-1.4409736538600484</v>
      </c>
      <c r="I41" s="4">
        <f>($B$1*EXP(($B$3-$B$5)*$C$2)*NORMSDIST(G41)-$E41*NORMSDIST(H41))*EXP(-$B$3*$C$2)</f>
        <v>2.9185774014045052</v>
      </c>
      <c r="J41" s="5">
        <f>(-$B$1*EXP(($B$3-$B$5)*$C$2)*NORMSDIST(-G41)+$E41*NORMSDIST(-H41))*EXP(-$B$3*$C$2)</f>
        <v>25.353279484845583</v>
      </c>
      <c r="K41" s="6">
        <f t="shared" si="1"/>
        <v>1.35</v>
      </c>
      <c r="L41" s="2">
        <f xml:space="preserve"> (LN($B$1/$E41)+($B$3-$B$5)*$C$2)/(K41*SQRT($C$2))+K41*SQRT($C$2)/2</f>
        <v>2.4539084141327772E-2</v>
      </c>
      <c r="M41" s="2">
        <f xml:space="preserve"> (L41-K41*SQRT($C$2))</f>
        <v>-1.4339129005948246</v>
      </c>
      <c r="N41" s="4">
        <f>($B$1*EXP(($B$3-$B$5)*$C$2)*NORMSDIST(L41)-$E41*NORMSDIST(M41))*EXP(-$B$3*$C$2)</f>
        <v>3.7243585861859887</v>
      </c>
      <c r="O41" s="5">
        <f>(-$B$1*EXP(($B$3-$B$5)*$C$2)*NORMSDIST(-L41)+$E41*NORMSDIST(-M41))*EXP(-$B$3*$C$2)</f>
        <v>26.159060669627067</v>
      </c>
      <c r="P41" s="6">
        <f>B$4</f>
        <v>1.5</v>
      </c>
      <c r="Q41" s="2">
        <f xml:space="preserve"> (LN($B$1/$E41)+($B$3-$B$5)*$C$2)/(P41*SQRT($C$2))+P41*SQRT($C$2)/2</f>
        <v>0.17603288522712213</v>
      </c>
      <c r="R41" s="2">
        <f xml:space="preserve"> (Q41-P41*SQRT($C$2))</f>
        <v>-1.4444693200352692</v>
      </c>
      <c r="S41" s="4">
        <f>($B$1*EXP(($B$3-$B$5)*$C$2)*NORMSDIST(Q41)-$E41*NORMSDIST(R41))*EXP(-$B$3*$C$2)</f>
        <v>4.527553628537289</v>
      </c>
      <c r="T41" s="5">
        <f>(-$B$1*EXP(($B$3-$B$5)*$C$2)*NORMSDIST(-Q41)+$E41*NORMSDIST(-R41))*EXP(-$B$3*$C$2)</f>
        <v>26.962255711978369</v>
      </c>
      <c r="U41" s="6">
        <f t="shared" si="2"/>
        <v>1.6500000000000001</v>
      </c>
      <c r="V41" s="2">
        <f xml:space="preserve"> (LN($B$1/$E41)+($B$3-$B$5)*$C$2)/(U41*SQRT($C$2))+U41*SQRT($C$2)/2</f>
        <v>0.31471419707243031</v>
      </c>
      <c r="W41" s="2">
        <f xml:space="preserve"> (V41-U41*SQRT($C$2))</f>
        <v>-1.4678382287162004</v>
      </c>
      <c r="X41" s="4">
        <f>($B$1*EXP(($B$3-$B$5)*$C$2)*NORMSDIST(V41)-$E41*NORMSDIST(W41))*EXP(-$B$3*$C$2)</f>
        <v>5.3109313556857787</v>
      </c>
      <c r="Y41" s="5">
        <f>(-$B$1*EXP(($B$3-$B$5)*$C$2)*NORMSDIST(-V41)+$E41*NORMSDIST(-W41))*EXP(-$B$3*$C$2)</f>
        <v>27.745633439126852</v>
      </c>
      <c r="Z41" s="6">
        <f t="shared" si="3"/>
        <v>1.7999999999999998</v>
      </c>
      <c r="AA41" s="2">
        <f xml:space="preserve"> (LN($B$1/$E41)+($B$3-$B$5)*$C$2)/(Z41*SQRT($C$2))+Z41*SQRT($C$2)/2</f>
        <v>0.44378614198737343</v>
      </c>
      <c r="AB41" s="2">
        <f xml:space="preserve"> (AA41-Z41*SQRT($C$2))</f>
        <v>-1.5008165043274961</v>
      </c>
      <c r="AC41" s="4">
        <f>($B$1*EXP(($B$3-$B$5)*$C$2)*NORMSDIST(AA41)-$E41*NORMSDIST(AB41))*EXP(-$B$3*$C$2)</f>
        <v>6.0623199147599642</v>
      </c>
      <c r="AD41" s="5">
        <f>(-$B$1*EXP(($B$3-$B$5)*$C$2)*NORMSDIST(-AA41)+$E41*NORMSDIST(-AB41))*EXP(-$B$3*$C$2)</f>
        <v>28.497021998201038</v>
      </c>
    </row>
    <row r="42" spans="5:30" x14ac:dyDescent="0.15">
      <c r="E42" s="15">
        <v>36</v>
      </c>
      <c r="F42" s="6">
        <f t="shared" si="0"/>
        <v>1.2000000000000002</v>
      </c>
      <c r="G42" s="2">
        <f xml:space="preserve"> (LN($B$1/$E42)+($B$3-$B$5)*$C$2)/(F42*SQRT($C$2))+F42*SQRT($C$2)/2</f>
        <v>-0.16630194104655949</v>
      </c>
      <c r="H42" s="2">
        <f xml:space="preserve"> (G42-F42*SQRT($C$2))</f>
        <v>-1.4627037052564726</v>
      </c>
      <c r="I42" s="4">
        <f>($B$1*EXP(($B$3-$B$5)*$C$2)*NORMSDIST(G42)-$E42*NORMSDIST(H42))*EXP(-$B$3*$C$2)</f>
        <v>2.845443986617445</v>
      </c>
      <c r="J42" s="5">
        <f>(-$B$1*EXP(($B$3-$B$5)*$C$2)*NORMSDIST(-G42)+$E42*NORMSDIST(-H42))*EXP(-$B$3*$C$2)</f>
        <v>26.278280415299694</v>
      </c>
      <c r="K42" s="6">
        <f t="shared" si="1"/>
        <v>1.35</v>
      </c>
      <c r="L42" s="2">
        <f xml:space="preserve"> (LN($B$1/$E42)+($B$3-$B$5)*$C$2)/(K42*SQRT($C$2))+K42*SQRT($C$2)/2</f>
        <v>5.2234829000618044E-3</v>
      </c>
      <c r="M42" s="2">
        <f xml:space="preserve"> (L42-K42*SQRT($C$2))</f>
        <v>-1.4532285018360906</v>
      </c>
      <c r="N42" s="4">
        <f>($B$1*EXP(($B$3-$B$5)*$C$2)*NORMSDIST(L42)-$E42*NORMSDIST(M42))*EXP(-$B$3*$C$2)</f>
        <v>3.6500707781729109</v>
      </c>
      <c r="O42" s="5">
        <f>(-$B$1*EXP(($B$3-$B$5)*$C$2)*NORMSDIST(-L42)+$E42*NORMSDIST(-M42))*EXP(-$B$3*$C$2)</f>
        <v>27.082907206855161</v>
      </c>
      <c r="P42" s="6">
        <f>B$4</f>
        <v>1.5</v>
      </c>
      <c r="Q42" s="2">
        <f xml:space="preserve"> (LN($B$1/$E42)+($B$3-$B$5)*$C$2)/(P42*SQRT($C$2))+P42*SQRT($C$2)/2</f>
        <v>0.15864884410998281</v>
      </c>
      <c r="R42" s="2">
        <f xml:space="preserve"> (Q42-P42*SQRT($C$2))</f>
        <v>-1.4618533611524085</v>
      </c>
      <c r="S42" s="4">
        <f>($B$1*EXP(($B$3-$B$5)*$C$2)*NORMSDIST(Q42)-$E42*NORMSDIST(R42))*EXP(-$B$3*$C$2)</f>
        <v>4.4546036253287751</v>
      </c>
      <c r="T42" s="5">
        <f>(-$B$1*EXP(($B$3-$B$5)*$C$2)*NORMSDIST(-Q42)+$E42*NORMSDIST(-R42))*EXP(-$B$3*$C$2)</f>
        <v>27.887440054011034</v>
      </c>
      <c r="U42" s="6">
        <f t="shared" si="2"/>
        <v>1.6500000000000001</v>
      </c>
      <c r="V42" s="2">
        <f xml:space="preserve"> (LN($B$1/$E42)+($B$3-$B$5)*$C$2)/(U42*SQRT($C$2))+U42*SQRT($C$2)/2</f>
        <v>0.29891052332957635</v>
      </c>
      <c r="W42" s="2">
        <f xml:space="preserve"> (V42-U42*SQRT($C$2))</f>
        <v>-1.4836419024590544</v>
      </c>
      <c r="X42" s="4">
        <f>($B$1*EXP(($B$3-$B$5)*$C$2)*NORMSDIST(V42)-$E42*NORMSDIST(W42))*EXP(-$B$3*$C$2)</f>
        <v>5.2410580354664811</v>
      </c>
      <c r="Y42" s="5">
        <f>(-$B$1*EXP(($B$3-$B$5)*$C$2)*NORMSDIST(-V42)+$E42*NORMSDIST(-W42))*EXP(-$B$3*$C$2)</f>
        <v>28.673894464148734</v>
      </c>
      <c r="Z42" s="6">
        <f t="shared" si="3"/>
        <v>1.7999999999999998</v>
      </c>
      <c r="AA42" s="2">
        <f xml:space="preserve"> (LN($B$1/$E42)+($B$3-$B$5)*$C$2)/(Z42*SQRT($C$2))+Z42*SQRT($C$2)/2</f>
        <v>0.42929944105642392</v>
      </c>
      <c r="AB42" s="2">
        <f xml:space="preserve"> (AA42-Z42*SQRT($C$2))</f>
        <v>-1.5153032052584456</v>
      </c>
      <c r="AC42" s="4">
        <f>($B$1*EXP(($B$3-$B$5)*$C$2)*NORMSDIST(AA42)-$E42*NORMSDIST(AB42))*EXP(-$B$3*$C$2)</f>
        <v>5.9966756730411026</v>
      </c>
      <c r="AD42" s="5">
        <f>(-$B$1*EXP(($B$3-$B$5)*$C$2)*NORMSDIST(-AA42)+$E42*NORMSDIST(-AB42))*EXP(-$B$3*$C$2)</f>
        <v>29.429512101723351</v>
      </c>
    </row>
    <row r="43" spans="5:30" x14ac:dyDescent="0.15">
      <c r="E43" s="15">
        <v>37</v>
      </c>
      <c r="F43" s="6">
        <f t="shared" si="0"/>
        <v>1.2000000000000002</v>
      </c>
      <c r="G43" s="2">
        <f xml:space="preserve"> (LN($B$1/$E43)+($B$3-$B$5)*$C$2)/(F43*SQRT($C$2))+F43*SQRT($C$2)/2</f>
        <v>-0.18743657302911665</v>
      </c>
      <c r="H43" s="2">
        <f xml:space="preserve"> (G43-F43*SQRT($C$2))</f>
        <v>-1.48383833723903</v>
      </c>
      <c r="I43" s="4">
        <f>($B$1*EXP(($B$3-$B$5)*$C$2)*NORMSDIST(G43)-$E43*NORMSDIST(H43))*EXP(-$B$3*$C$2)</f>
        <v>2.7752390319239617</v>
      </c>
      <c r="J43" s="5">
        <f>(-$B$1*EXP(($B$3-$B$5)*$C$2)*NORMSDIST(-G43)+$E43*NORMSDIST(-H43))*EXP(-$B$3*$C$2)</f>
        <v>27.20620980584739</v>
      </c>
      <c r="K43" s="6">
        <f t="shared" si="1"/>
        <v>1.35</v>
      </c>
      <c r="L43" s="2">
        <f xml:space="preserve"> (LN($B$1/$E43)+($B$3-$B$5)*$C$2)/(K43*SQRT($C$2))+K43*SQRT($C$2)/2</f>
        <v>-1.3562856639989018E-2</v>
      </c>
      <c r="M43" s="2">
        <f xml:space="preserve"> (L43-K43*SQRT($C$2))</f>
        <v>-1.4720148413761414</v>
      </c>
      <c r="N43" s="4">
        <f>($B$1*EXP(($B$3-$B$5)*$C$2)*NORMSDIST(L43)-$E43*NORMSDIST(M43))*EXP(-$B$3*$C$2)</f>
        <v>3.5784221620951575</v>
      </c>
      <c r="O43" s="5">
        <f>(-$B$1*EXP(($B$3-$B$5)*$C$2)*NORMSDIST(-L43)+$E43*NORMSDIST(-M43))*EXP(-$B$3*$C$2)</f>
        <v>28.009392936018578</v>
      </c>
      <c r="P43" s="6">
        <f>B$4</f>
        <v>1.5</v>
      </c>
      <c r="Q43" s="2">
        <f xml:space="preserve"> (LN($B$1/$E43)+($B$3-$B$5)*$C$2)/(P43*SQRT($C$2))+P43*SQRT($C$2)/2</f>
        <v>0.14174113852393699</v>
      </c>
      <c r="R43" s="2">
        <f xml:space="preserve"> (Q43-P43*SQRT($C$2))</f>
        <v>-1.4787610667384543</v>
      </c>
      <c r="S43" s="4">
        <f>($B$1*EXP(($B$3-$B$5)*$C$2)*NORMSDIST(Q43)-$E43*NORMSDIST(R43))*EXP(-$B$3*$C$2)</f>
        <v>4.383999165789767</v>
      </c>
      <c r="T43" s="5">
        <f>(-$B$1*EXP(($B$3-$B$5)*$C$2)*NORMSDIST(-Q43)+$E43*NORMSDIST(-R43))*EXP(-$B$3*$C$2)</f>
        <v>28.814969939713194</v>
      </c>
      <c r="U43" s="6">
        <f t="shared" si="2"/>
        <v>1.6500000000000001</v>
      </c>
      <c r="V43" s="2">
        <f xml:space="preserve"> (LN($B$1/$E43)+($B$3-$B$5)*$C$2)/(U43*SQRT($C$2))+U43*SQRT($C$2)/2</f>
        <v>0.28353988188771662</v>
      </c>
      <c r="W43" s="2">
        <f xml:space="preserve"> (V43-U43*SQRT($C$2))</f>
        <v>-1.4990125439009141</v>
      </c>
      <c r="X43" s="4">
        <f>($B$1*EXP(($B$3-$B$5)*$C$2)*NORMSDIST(V43)-$E43*NORMSDIST(W43))*EXP(-$B$3*$C$2)</f>
        <v>5.1732496549328184</v>
      </c>
      <c r="Y43" s="5">
        <f>(-$B$1*EXP(($B$3-$B$5)*$C$2)*NORMSDIST(-V43)+$E43*NORMSDIST(-W43))*EXP(-$B$3*$C$2)</f>
        <v>29.604220428856244</v>
      </c>
      <c r="Z43" s="6">
        <f t="shared" si="3"/>
        <v>1.7999999999999998</v>
      </c>
      <c r="AA43" s="2">
        <f xml:space="preserve"> (LN($B$1/$E43)+($B$3-$B$5)*$C$2)/(Z43*SQRT($C$2))+Z43*SQRT($C$2)/2</f>
        <v>0.41520968640138578</v>
      </c>
      <c r="AB43" s="2">
        <f xml:space="preserve"> (AA43-Z43*SQRT($C$2))</f>
        <v>-1.5293929599134839</v>
      </c>
      <c r="AC43" s="4">
        <f>($B$1*EXP(($B$3-$B$5)*$C$2)*NORMSDIST(AA43)-$E43*NORMSDIST(AB43))*EXP(-$B$3*$C$2)</f>
        <v>5.9328365058463444</v>
      </c>
      <c r="AD43" s="5">
        <f>(-$B$1*EXP(($B$3-$B$5)*$C$2)*NORMSDIST(-AA43)+$E43*NORMSDIST(-AB43))*EXP(-$B$3*$C$2)</f>
        <v>30.363807279769766</v>
      </c>
    </row>
    <row r="44" spans="5:30" x14ac:dyDescent="0.15">
      <c r="E44" s="15">
        <v>38</v>
      </c>
      <c r="F44" s="6">
        <f t="shared" si="0"/>
        <v>1.2000000000000002</v>
      </c>
      <c r="G44" s="2">
        <f xml:space="preserve"> (LN($B$1/$E44)+($B$3-$B$5)*$C$2)/(F44*SQRT($C$2))+F44*SQRT($C$2)/2</f>
        <v>-0.20800754710397396</v>
      </c>
      <c r="H44" s="2">
        <f xml:space="preserve"> (G44-F44*SQRT($C$2))</f>
        <v>-1.5044093113138872</v>
      </c>
      <c r="I44" s="4">
        <f>($B$1*EXP(($B$3-$B$5)*$C$2)*NORMSDIST(G44)-$E44*NORMSDIST(H44))*EXP(-$B$3*$C$2)</f>
        <v>2.7077959946125576</v>
      </c>
      <c r="J44" s="5">
        <f>(-$B$1*EXP(($B$3-$B$5)*$C$2)*NORMSDIST(-G44)+$E44*NORMSDIST(-H44))*EXP(-$B$3*$C$2)</f>
        <v>28.13690111377716</v>
      </c>
      <c r="K44" s="6">
        <f t="shared" si="1"/>
        <v>1.35</v>
      </c>
      <c r="L44" s="2">
        <f xml:space="preserve"> (LN($B$1/$E44)+($B$3-$B$5)*$C$2)/(K44*SQRT($C$2))+K44*SQRT($C$2)/2</f>
        <v>-3.1848166928751032E-2</v>
      </c>
      <c r="M44" s="2">
        <f xml:space="preserve"> (L44-K44*SQRT($C$2))</f>
        <v>-1.4903001516649033</v>
      </c>
      <c r="N44" s="4">
        <f>($B$1*EXP(($B$3-$B$5)*$C$2)*NORMSDIST(L44)-$E44*NORMSDIST(M44))*EXP(-$B$3*$C$2)</f>
        <v>3.5092717736222454</v>
      </c>
      <c r="O44" s="5">
        <f>(-$B$1*EXP(($B$3-$B$5)*$C$2)*NORMSDIST(-L44)+$E44*NORMSDIST(-M44))*EXP(-$B$3*$C$2)</f>
        <v>28.938376892786842</v>
      </c>
      <c r="P44" s="6">
        <f>B$4</f>
        <v>1.5</v>
      </c>
      <c r="Q44" s="2">
        <f xml:space="preserve"> (LN($B$1/$E44)+($B$3-$B$5)*$C$2)/(P44*SQRT($C$2))+P44*SQRT($C$2)/2</f>
        <v>0.12528435926405124</v>
      </c>
      <c r="R44" s="2">
        <f xml:space="preserve"> (Q44-P44*SQRT($C$2))</f>
        <v>-1.4952178459983401</v>
      </c>
      <c r="S44" s="4">
        <f>($B$1*EXP(($B$3-$B$5)*$C$2)*NORMSDIST(Q44)-$E44*NORMSDIST(R44))*EXP(-$B$3*$C$2)</f>
        <v>4.3156207906132291</v>
      </c>
      <c r="T44" s="5">
        <f>(-$B$1*EXP(($B$3-$B$5)*$C$2)*NORMSDIST(-Q44)+$E44*NORMSDIST(-R44))*EXP(-$B$3*$C$2)</f>
        <v>29.744725909777824</v>
      </c>
      <c r="U44" s="6">
        <f t="shared" si="2"/>
        <v>1.6500000000000001</v>
      </c>
      <c r="V44" s="2">
        <f xml:space="preserve"> (LN($B$1/$E44)+($B$3-$B$5)*$C$2)/(U44*SQRT($C$2))+U44*SQRT($C$2)/2</f>
        <v>0.26857917346963855</v>
      </c>
      <c r="W44" s="2">
        <f xml:space="preserve"> (V44-U44*SQRT($C$2))</f>
        <v>-1.5139732523189922</v>
      </c>
      <c r="X44" s="4">
        <f>($B$1*EXP(($B$3-$B$5)*$C$2)*NORMSDIST(V44)-$E44*NORMSDIST(W44))*EXP(-$B$3*$C$2)</f>
        <v>5.1074048461145285</v>
      </c>
      <c r="Y44" s="5">
        <f>(-$B$1*EXP(($B$3-$B$5)*$C$2)*NORMSDIST(-V44)+$E44*NORMSDIST(-W44))*EXP(-$B$3*$C$2)</f>
        <v>30.53650996527913</v>
      </c>
      <c r="Z44" s="6">
        <f t="shared" si="3"/>
        <v>1.7999999999999998</v>
      </c>
      <c r="AA44" s="2">
        <f xml:space="preserve"> (LN($B$1/$E44)+($B$3-$B$5)*$C$2)/(Z44*SQRT($C$2))+Z44*SQRT($C$2)/2</f>
        <v>0.40149570368481435</v>
      </c>
      <c r="AB44" s="2">
        <f xml:space="preserve"> (AA44-Z44*SQRT($C$2))</f>
        <v>-1.5431069426300552</v>
      </c>
      <c r="AC44" s="4">
        <f>($B$1*EXP(($B$3-$B$5)*$C$2)*NORMSDIST(AA44)-$E44*NORMSDIST(AB44))*EXP(-$B$3*$C$2)</f>
        <v>5.8707163328506677</v>
      </c>
      <c r="AD44" s="5">
        <f>(-$B$1*EXP(($B$3-$B$5)*$C$2)*NORMSDIST(-AA44)+$E44*NORMSDIST(-AB44))*EXP(-$B$3*$C$2)</f>
        <v>31.299821452015269</v>
      </c>
    </row>
    <row r="45" spans="5:30" x14ac:dyDescent="0.15">
      <c r="E45" s="15">
        <v>39</v>
      </c>
      <c r="F45" s="6">
        <f t="shared" si="0"/>
        <v>1.2000000000000002</v>
      </c>
      <c r="G45" s="2">
        <f xml:space="preserve"> (LN($B$1/$E45)+($B$3-$B$5)*$C$2)/(F45*SQRT($C$2))+F45*SQRT($C$2)/2</f>
        <v>-0.22804414927497707</v>
      </c>
      <c r="H45" s="2">
        <f xml:space="preserve"> (G45-F45*SQRT($C$2))</f>
        <v>-1.5244459134848904</v>
      </c>
      <c r="I45" s="4">
        <f>($B$1*EXP(($B$3-$B$5)*$C$2)*NORMSDIST(G45)-$E45*NORMSDIST(H45))*EXP(-$B$3*$C$2)</f>
        <v>2.6429607567016777</v>
      </c>
      <c r="J45" s="5">
        <f>(-$B$1*EXP(($B$3-$B$5)*$C$2)*NORMSDIST(-G45)+$E45*NORMSDIST(-H45))*EXP(-$B$3*$C$2)</f>
        <v>29.070200221107452</v>
      </c>
      <c r="K45" s="6">
        <f t="shared" si="1"/>
        <v>1.35</v>
      </c>
      <c r="L45" s="2">
        <f xml:space="preserve"> (LN($B$1/$E45)+($B$3-$B$5)*$C$2)/(K45*SQRT($C$2))+K45*SQRT($C$2)/2</f>
        <v>-4.9658479969642677E-2</v>
      </c>
      <c r="M45" s="2">
        <f xml:space="preserve"> (L45-K45*SQRT($C$2))</f>
        <v>-1.508110464705795</v>
      </c>
      <c r="N45" s="4">
        <f>($B$1*EXP(($B$3-$B$5)*$C$2)*NORMSDIST(L45)-$E45*NORMSDIST(M45))*EXP(-$B$3*$C$2)</f>
        <v>3.442488840896575</v>
      </c>
      <c r="O45" s="5">
        <f>(-$B$1*EXP(($B$3-$B$5)*$C$2)*NORMSDIST(-L45)+$E45*NORMSDIST(-M45))*EXP(-$B$3*$C$2)</f>
        <v>29.869728305302349</v>
      </c>
      <c r="P45" s="6">
        <f>B$4</f>
        <v>1.5</v>
      </c>
      <c r="Q45" s="2">
        <f xml:space="preserve"> (LN($B$1/$E45)+($B$3-$B$5)*$C$2)/(P45*SQRT($C$2))+P45*SQRT($C$2)/2</f>
        <v>0.10925507752724872</v>
      </c>
      <c r="R45" s="2">
        <f xml:space="preserve"> (Q45-P45*SQRT($C$2))</f>
        <v>-1.5112471277351427</v>
      </c>
      <c r="S45" s="4">
        <f>($B$1*EXP(($B$3-$B$5)*$C$2)*NORMSDIST(Q45)-$E45*NORMSDIST(R45))*EXP(-$B$3*$C$2)</f>
        <v>4.2493574925386035</v>
      </c>
      <c r="T45" s="5">
        <f>(-$B$1*EXP(($B$3-$B$5)*$C$2)*NORMSDIST(-Q45)+$E45*NORMSDIST(-R45))*EXP(-$B$3*$C$2)</f>
        <v>30.676596956944376</v>
      </c>
      <c r="U45" s="6">
        <f t="shared" si="2"/>
        <v>1.6500000000000001</v>
      </c>
      <c r="V45" s="2">
        <f xml:space="preserve"> (LN($B$1/$E45)+($B$3-$B$5)*$C$2)/(U45*SQRT($C$2))+U45*SQRT($C$2)/2</f>
        <v>0.25400709916345443</v>
      </c>
      <c r="W45" s="2">
        <f xml:space="preserve"> (V45-U45*SQRT($C$2))</f>
        <v>-1.5285453266251763</v>
      </c>
      <c r="X45" s="4">
        <f>($B$1*EXP(($B$3-$B$5)*$C$2)*NORMSDIST(V45)-$E45*NORMSDIST(W45))*EXP(-$B$3*$C$2)</f>
        <v>5.0434293024649692</v>
      </c>
      <c r="Y45" s="5">
        <f>(-$B$1*EXP(($B$3-$B$5)*$C$2)*NORMSDIST(-V45)+$E45*NORMSDIST(-W45))*EXP(-$B$3*$C$2)</f>
        <v>31.470668766870741</v>
      </c>
      <c r="Z45" s="6">
        <f t="shared" si="3"/>
        <v>1.7999999999999998</v>
      </c>
      <c r="AA45" s="2">
        <f xml:space="preserve"> (LN($B$1/$E45)+($B$3-$B$5)*$C$2)/(Z45*SQRT($C$2))+Z45*SQRT($C$2)/2</f>
        <v>0.38813796890414554</v>
      </c>
      <c r="AB45" s="2">
        <f xml:space="preserve"> (AA45-Z45*SQRT($C$2))</f>
        <v>-1.556464677410724</v>
      </c>
      <c r="AC45" s="4">
        <f>($B$1*EXP(($B$3-$B$5)*$C$2)*NORMSDIST(AA45)-$E45*NORMSDIST(AB45))*EXP(-$B$3*$C$2)</f>
        <v>5.8102350019530045</v>
      </c>
      <c r="AD45" s="5">
        <f>(-$B$1*EXP(($B$3-$B$5)*$C$2)*NORMSDIST(-AA45)+$E45*NORMSDIST(-AB45))*EXP(-$B$3*$C$2)</f>
        <v>32.237474466358776</v>
      </c>
    </row>
    <row r="46" spans="5:30" x14ac:dyDescent="0.15">
      <c r="E46" s="15">
        <v>40</v>
      </c>
      <c r="F46" s="6">
        <f t="shared" si="0"/>
        <v>1.2000000000000002</v>
      </c>
      <c r="G46" s="2">
        <f xml:space="preserve"> (LN($B$1/$E46)+($B$3-$B$5)*$C$2)/(F46*SQRT($C$2))+F46*SQRT($C$2)/2</f>
        <v>-0.24757344079805654</v>
      </c>
      <c r="H46" s="2">
        <f xml:space="preserve"> (G46-F46*SQRT($C$2))</f>
        <v>-1.5439752050079698</v>
      </c>
      <c r="I46" s="4">
        <f>($B$1*EXP(($B$3-$B$5)*$C$2)*NORMSDIST(G46)-$E46*NORMSDIST(H46))*EXP(-$B$3*$C$2)</f>
        <v>2.5805904738043921</v>
      </c>
      <c r="J46" s="5">
        <f>(-$B$1*EXP(($B$3-$B$5)*$C$2)*NORMSDIST(-G46)+$E46*NORMSDIST(-H46))*EXP(-$B$3*$C$2)</f>
        <v>30.005964283451341</v>
      </c>
      <c r="K46" s="6">
        <f t="shared" si="1"/>
        <v>1.35</v>
      </c>
      <c r="L46" s="2">
        <f xml:space="preserve"> (LN($B$1/$E46)+($B$3-$B$5)*$C$2)/(K46*SQRT($C$2))+K46*SQRT($C$2)/2</f>
        <v>-6.7017850212380048E-2</v>
      </c>
      <c r="M46" s="2">
        <f xml:space="preserve"> (L46-K46*SQRT($C$2))</f>
        <v>-1.5254698349485323</v>
      </c>
      <c r="N46" s="4">
        <f>($B$1*EXP(($B$3-$B$5)*$C$2)*NORMSDIST(L46)-$E46*NORMSDIST(M46))*EXP(-$B$3*$C$2)</f>
        <v>3.3779518522382204</v>
      </c>
      <c r="O46" s="5">
        <f>(-$B$1*EXP(($B$3-$B$5)*$C$2)*NORMSDIST(-L46)+$E46*NORMSDIST(-M46))*EXP(-$B$3*$C$2)</f>
        <v>30.803325661885161</v>
      </c>
      <c r="P46" s="6">
        <f>B$4</f>
        <v>1.5</v>
      </c>
      <c r="Q46" s="2">
        <f xml:space="preserve"> (LN($B$1/$E46)+($B$3-$B$5)*$C$2)/(P46*SQRT($C$2))+P46*SQRT($C$2)/2</f>
        <v>9.3631644308785122E-2</v>
      </c>
      <c r="R46" s="2">
        <f xml:space="preserve"> (Q46-P46*SQRT($C$2))</f>
        <v>-1.5268705609536064</v>
      </c>
      <c r="S46" s="4">
        <f>($B$1*EXP(($B$3-$B$5)*$C$2)*NORMSDIST(Q46)-$E46*NORMSDIST(R46))*EXP(-$B$3*$C$2)</f>
        <v>4.1851059492396843</v>
      </c>
      <c r="T46" s="5">
        <f>(-$B$1*EXP(($B$3-$B$5)*$C$2)*NORMSDIST(-Q46)+$E46*NORMSDIST(-R46))*EXP(-$B$3*$C$2)</f>
        <v>31.610479758886633</v>
      </c>
      <c r="U46" s="6">
        <f t="shared" si="2"/>
        <v>1.6500000000000001</v>
      </c>
      <c r="V46" s="2">
        <f xml:space="preserve"> (LN($B$1/$E46)+($B$3-$B$5)*$C$2)/(U46*SQRT($C$2))+U46*SQRT($C$2)/2</f>
        <v>0.23980397805576026</v>
      </c>
      <c r="W46" s="2">
        <f xml:space="preserve"> (V46-U46*SQRT($C$2))</f>
        <v>-1.5427484477328703</v>
      </c>
      <c r="X46" s="4">
        <f>($B$1*EXP(($B$3-$B$5)*$C$2)*NORMSDIST(V46)-$E46*NORMSDIST(W46))*EXP(-$B$3*$C$2)</f>
        <v>4.9812351411105338</v>
      </c>
      <c r="Y46" s="5">
        <f>(-$B$1*EXP(($B$3-$B$5)*$C$2)*NORMSDIST(-V46)+$E46*NORMSDIST(-W46))*EXP(-$B$3*$C$2)</f>
        <v>32.406608950757473</v>
      </c>
      <c r="Z46" s="6">
        <f t="shared" si="3"/>
        <v>1.7999999999999998</v>
      </c>
      <c r="AA46" s="2">
        <f xml:space="preserve"> (LN($B$1/$E46)+($B$3-$B$5)*$C$2)/(Z46*SQRT($C$2))+Z46*SQRT($C$2)/2</f>
        <v>0.37511844122209259</v>
      </c>
      <c r="AB46" s="2">
        <f xml:space="preserve"> (AA46-Z46*SQRT($C$2))</f>
        <v>-1.5694842050927771</v>
      </c>
      <c r="AC46" s="4">
        <f>($B$1*EXP(($B$3-$B$5)*$C$2)*NORMSDIST(AA46)-$E46*NORMSDIST(AB46))*EXP(-$B$3*$C$2)</f>
        <v>5.7513177556018533</v>
      </c>
      <c r="AD46" s="5">
        <f>(-$B$1*EXP(($B$3-$B$5)*$C$2)*NORMSDIST(-AA46)+$E46*NORMSDIST(-AB46))*EXP(-$B$3*$C$2)</f>
        <v>33.176691565248802</v>
      </c>
    </row>
    <row r="47" spans="5:30" x14ac:dyDescent="0.15">
      <c r="E47" s="15">
        <v>41</v>
      </c>
      <c r="F47" s="6">
        <f t="shared" si="0"/>
        <v>1.2000000000000002</v>
      </c>
      <c r="G47" s="2">
        <f xml:space="preserve"> (LN($B$1/$E47)+($B$3-$B$5)*$C$2)/(F47*SQRT($C$2))+F47*SQRT($C$2)/2</f>
        <v>-0.26662047796821986</v>
      </c>
      <c r="H47" s="2">
        <f xml:space="preserve"> (G47-F47*SQRT($C$2))</f>
        <v>-1.5630222421781332</v>
      </c>
      <c r="I47" s="4">
        <f>($B$1*EXP(($B$3-$B$5)*$C$2)*NORMSDIST(G47)-$E47*NORMSDIST(H47))*EXP(-$B$3*$C$2)</f>
        <v>2.5205525513613622</v>
      </c>
      <c r="J47" s="5">
        <f>(-$B$1*EXP(($B$3-$B$5)*$C$2)*NORMSDIST(-G47)+$E47*NORMSDIST(-H47))*EXP(-$B$3*$C$2)</f>
        <v>30.944060706249481</v>
      </c>
      <c r="K47" s="6">
        <f t="shared" si="1"/>
        <v>1.35</v>
      </c>
      <c r="L47" s="2">
        <f xml:space="preserve"> (LN($B$1/$E47)+($B$3-$B$5)*$C$2)/(K47*SQRT($C$2))+K47*SQRT($C$2)/2</f>
        <v>-8.3948549919191873E-2</v>
      </c>
      <c r="M47" s="2">
        <f xml:space="preserve"> (L47-K47*SQRT($C$2))</f>
        <v>-1.5424005346553442</v>
      </c>
      <c r="N47" s="4">
        <f>($B$1*EXP(($B$3-$B$5)*$C$2)*NORMSDIST(L47)-$E47*NORMSDIST(M47))*EXP(-$B$3*$C$2)</f>
        <v>3.3155477268688989</v>
      </c>
      <c r="O47" s="5">
        <f>(-$B$1*EXP(($B$3-$B$5)*$C$2)*NORMSDIST(-L47)+$E47*NORMSDIST(-M47))*EXP(-$B$3*$C$2)</f>
        <v>31.739055881757018</v>
      </c>
      <c r="P47" s="6">
        <f>B$4</f>
        <v>1.5</v>
      </c>
      <c r="Q47" s="2">
        <f xml:space="preserve"> (LN($B$1/$E47)+($B$3-$B$5)*$C$2)/(P47*SQRT($C$2))+P47*SQRT($C$2)/2</f>
        <v>7.8394014572654491E-2</v>
      </c>
      <c r="R47" s="2">
        <f xml:space="preserve"> (Q47-P47*SQRT($C$2))</f>
        <v>-1.5421081906897369</v>
      </c>
      <c r="S47" s="4">
        <f>($B$1*EXP(($B$3-$B$5)*$C$2)*NORMSDIST(Q47)-$E47*NORMSDIST(R47))*EXP(-$B$3*$C$2)</f>
        <v>4.1227698410023184</v>
      </c>
      <c r="T47" s="5">
        <f>(-$B$1*EXP(($B$3-$B$5)*$C$2)*NORMSDIST(-Q47)+$E47*NORMSDIST(-R47))*EXP(-$B$3*$C$2)</f>
        <v>32.546277995890435</v>
      </c>
      <c r="U47" s="6">
        <f t="shared" si="2"/>
        <v>1.6500000000000001</v>
      </c>
      <c r="V47" s="2">
        <f xml:space="preserve"> (LN($B$1/$E47)+($B$3-$B$5)*$C$2)/(U47*SQRT($C$2))+U47*SQRT($C$2)/2</f>
        <v>0.22595158738655063</v>
      </c>
      <c r="W47" s="2">
        <f xml:space="preserve"> (V47-U47*SQRT($C$2))</f>
        <v>-1.5566008384020802</v>
      </c>
      <c r="X47" s="4">
        <f>($B$1*EXP(($B$3-$B$5)*$C$2)*NORMSDIST(V47)-$E47*NORMSDIST(W47))*EXP(-$B$3*$C$2)</f>
        <v>4.92074033565153</v>
      </c>
      <c r="Y47" s="5">
        <f>(-$B$1*EXP(($B$3-$B$5)*$C$2)*NORMSDIST(-V47)+$E47*NORMSDIST(-W47))*EXP(-$B$3*$C$2)</f>
        <v>33.344248490539648</v>
      </c>
      <c r="Z47" s="6">
        <f t="shared" si="3"/>
        <v>1.7999999999999998</v>
      </c>
      <c r="AA47" s="2">
        <f xml:space="preserve"> (LN($B$1/$E47)+($B$3-$B$5)*$C$2)/(Z47*SQRT($C$2))+Z47*SQRT($C$2)/2</f>
        <v>0.36242041644198375</v>
      </c>
      <c r="AB47" s="2">
        <f xml:space="preserve"> (AA47-Z47*SQRT($C$2))</f>
        <v>-1.5821822298728858</v>
      </c>
      <c r="AC47" s="4">
        <f>($B$1*EXP(($B$3-$B$5)*$C$2)*NORMSDIST(AA47)-$E47*NORMSDIST(AB47))*EXP(-$B$3*$C$2)</f>
        <v>5.6938947562185076</v>
      </c>
      <c r="AD47" s="5">
        <f>(-$B$1*EXP(($B$3-$B$5)*$C$2)*NORMSDIST(-AA47)+$E47*NORMSDIST(-AB47))*EXP(-$B$3*$C$2)</f>
        <v>34.11740291110663</v>
      </c>
    </row>
    <row r="48" spans="5:30" x14ac:dyDescent="0.15">
      <c r="E48" s="15">
        <v>42</v>
      </c>
      <c r="F48" s="6">
        <f t="shared" si="0"/>
        <v>1.2000000000000002</v>
      </c>
      <c r="G48" s="2">
        <f xml:space="preserve"> (LN($B$1/$E48)+($B$3-$B$5)*$C$2)/(F48*SQRT($C$2))+F48*SQRT($C$2)/2</f>
        <v>-0.28520850541798703</v>
      </c>
      <c r="H48" s="2">
        <f xml:space="preserve"> (G48-F48*SQRT($C$2))</f>
        <v>-1.5816102696279004</v>
      </c>
      <c r="I48" s="4">
        <f>($B$1*EXP(($B$3-$B$5)*$C$2)*NORMSDIST(G48)-$E48*NORMSDIST(H48))*EXP(-$B$3*$C$2)</f>
        <v>2.4627237318904669</v>
      </c>
      <c r="J48" s="5">
        <f>(-$B$1*EXP(($B$3-$B$5)*$C$2)*NORMSDIST(-G48)+$E48*NORMSDIST(-H48))*EXP(-$B$3*$C$2)</f>
        <v>31.884366232019762</v>
      </c>
      <c r="K48" s="6">
        <f t="shared" si="1"/>
        <v>1.35</v>
      </c>
      <c r="L48" s="2">
        <f xml:space="preserve"> (LN($B$1/$E48)+($B$3-$B$5)*$C$2)/(K48*SQRT($C$2))+K48*SQRT($C$2)/2</f>
        <v>-0.10047124098565152</v>
      </c>
      <c r="M48" s="2">
        <f xml:space="preserve"> (L48-K48*SQRT($C$2))</f>
        <v>-1.558923225721804</v>
      </c>
      <c r="N48" s="4">
        <f>($B$1*EXP(($B$3-$B$5)*$C$2)*NORMSDIST(L48)-$E48*NORMSDIST(M48))*EXP(-$B$3*$C$2)</f>
        <v>3.2551710753469583</v>
      </c>
      <c r="O48" s="5">
        <f>(-$B$1*EXP(($B$3-$B$5)*$C$2)*NORMSDIST(-L48)+$E48*NORMSDIST(-M48))*EXP(-$B$3*$C$2)</f>
        <v>32.676813575476245</v>
      </c>
      <c r="P48" s="6">
        <f>B$4</f>
        <v>1.5</v>
      </c>
      <c r="Q48" s="2">
        <f xml:space="preserve"> (LN($B$1/$E48)+($B$3-$B$5)*$C$2)/(P48*SQRT($C$2))+P48*SQRT($C$2)/2</f>
        <v>6.3523592612840685E-2</v>
      </c>
      <c r="R48" s="2">
        <f xml:space="preserve"> (Q48-P48*SQRT($C$2))</f>
        <v>-1.5569786126495506</v>
      </c>
      <c r="S48" s="4">
        <f>($B$1*EXP(($B$3-$B$5)*$C$2)*NORMSDIST(Q48)-$E48*NORMSDIST(R48))*EXP(-$B$3*$C$2)</f>
        <v>4.0622592421817023</v>
      </c>
      <c r="T48" s="5">
        <f>(-$B$1*EXP(($B$3-$B$5)*$C$2)*NORMSDIST(-Q48)+$E48*NORMSDIST(-R48))*EXP(-$B$3*$C$2)</f>
        <v>33.483901742310998</v>
      </c>
      <c r="U48" s="6">
        <f t="shared" si="2"/>
        <v>1.6500000000000001</v>
      </c>
      <c r="V48" s="2">
        <f xml:space="preserve"> (LN($B$1/$E48)+($B$3-$B$5)*$C$2)/(U48*SQRT($C$2))+U48*SQRT($C$2)/2</f>
        <v>0.21243302196853819</v>
      </c>
      <c r="W48" s="2">
        <f xml:space="preserve"> (V48-U48*SQRT($C$2))</f>
        <v>-1.5701194038200925</v>
      </c>
      <c r="X48" s="4">
        <f>($B$1*EXP(($B$3-$B$5)*$C$2)*NORMSDIST(V48)-$E48*NORMSDIST(W48))*EXP(-$B$3*$C$2)</f>
        <v>4.8618682103147268</v>
      </c>
      <c r="Y48" s="5">
        <f>(-$B$1*EXP(($B$3-$B$5)*$C$2)*NORMSDIST(-V48)+$E48*NORMSDIST(-W48))*EXP(-$B$3*$C$2)</f>
        <v>34.28351071044402</v>
      </c>
      <c r="Z48" s="6">
        <f t="shared" si="3"/>
        <v>1.7999999999999998</v>
      </c>
      <c r="AA48" s="2">
        <f xml:space="preserve"> (LN($B$1/$E48)+($B$3-$B$5)*$C$2)/(Z48*SQRT($C$2))+Z48*SQRT($C$2)/2</f>
        <v>0.35002839814213893</v>
      </c>
      <c r="AB48" s="2">
        <f xml:space="preserve"> (AA48-Z48*SQRT($C$2))</f>
        <v>-1.5945742481727305</v>
      </c>
      <c r="AC48" s="4">
        <f>($B$1*EXP(($B$3-$B$5)*$C$2)*NORMSDIST(AA48)-$E48*NORMSDIST(AB48))*EXP(-$B$3*$C$2)</f>
        <v>5.6379006629856896</v>
      </c>
      <c r="AD48" s="5">
        <f>(-$B$1*EXP(($B$3-$B$5)*$C$2)*NORMSDIST(-AA48)+$E48*NORMSDIST(-AB48))*EXP(-$B$3*$C$2)</f>
        <v>35.059543163114981</v>
      </c>
    </row>
    <row r="49" spans="5:30" x14ac:dyDescent="0.15">
      <c r="E49" s="15">
        <v>43</v>
      </c>
      <c r="F49" s="6">
        <f t="shared" si="0"/>
        <v>1.2000000000000002</v>
      </c>
      <c r="G49" s="2">
        <f xml:space="preserve"> (LN($B$1/$E49)+($B$3-$B$5)*$C$2)/(F49*SQRT($C$2))+F49*SQRT($C$2)/2</f>
        <v>-0.30335912666813225</v>
      </c>
      <c r="H49" s="2">
        <f xml:space="preserve"> (G49-F49*SQRT($C$2))</f>
        <v>-1.5997608908780454</v>
      </c>
      <c r="I49" s="4">
        <f>($B$1*EXP(($B$3-$B$5)*$C$2)*NORMSDIST(G49)-$E49*NORMSDIST(H49))*EXP(-$B$3*$C$2)</f>
        <v>2.4069892792843013</v>
      </c>
      <c r="J49" s="5">
        <f>(-$B$1*EXP(($B$3-$B$5)*$C$2)*NORMSDIST(-G49)+$E49*NORMSDIST(-H49))*EXP(-$B$3*$C$2)</f>
        <v>32.826766124654768</v>
      </c>
      <c r="K49" s="6">
        <f t="shared" si="1"/>
        <v>1.35</v>
      </c>
      <c r="L49" s="2">
        <f xml:space="preserve"> (LN($B$1/$E49)+($B$3-$B$5)*$C$2)/(K49*SQRT($C$2))+K49*SQRT($C$2)/2</f>
        <v>-0.11660512654133615</v>
      </c>
      <c r="M49" s="2">
        <f xml:space="preserve"> (L49-K49*SQRT($C$2))</f>
        <v>-1.5750571112774885</v>
      </c>
      <c r="N49" s="4">
        <f>($B$1*EXP(($B$3-$B$5)*$C$2)*NORMSDIST(L49)-$E49*NORMSDIST(M49))*EXP(-$B$3*$C$2)</f>
        <v>3.1967235383668204</v>
      </c>
      <c r="O49" s="5">
        <f>(-$B$1*EXP(($B$3-$B$5)*$C$2)*NORMSDIST(-L49)+$E49*NORMSDIST(-M49))*EXP(-$B$3*$C$2)</f>
        <v>33.616500383737289</v>
      </c>
      <c r="P49" s="6">
        <f>B$4</f>
        <v>1.5</v>
      </c>
      <c r="Q49" s="2">
        <f xml:space="preserve"> (LN($B$1/$E49)+($B$3-$B$5)*$C$2)/(P49*SQRT($C$2))+P49*SQRT($C$2)/2</f>
        <v>4.9003095612724534E-2</v>
      </c>
      <c r="R49" s="2">
        <f xml:space="preserve"> (Q49-P49*SQRT($C$2))</f>
        <v>-1.5714991096496669</v>
      </c>
      <c r="S49" s="4">
        <f>($B$1*EXP(($B$3-$B$5)*$C$2)*NORMSDIST(Q49)-$E49*NORMSDIST(R49))*EXP(-$B$3*$C$2)</f>
        <v>4.0034900770654174</v>
      </c>
      <c r="T49" s="5">
        <f>(-$B$1*EXP(($B$3-$B$5)*$C$2)*NORMSDIST(-Q49)+$E49*NORMSDIST(-R49))*EXP(-$B$3*$C$2)</f>
        <v>34.423266922435879</v>
      </c>
      <c r="U49" s="6">
        <f t="shared" si="2"/>
        <v>1.6500000000000001</v>
      </c>
      <c r="V49" s="2">
        <f xml:space="preserve"> (LN($B$1/$E49)+($B$3-$B$5)*$C$2)/(U49*SQRT($C$2))+U49*SQRT($C$2)/2</f>
        <v>0.19923257015025075</v>
      </c>
      <c r="W49" s="2">
        <f xml:space="preserve"> (V49-U49*SQRT($C$2))</f>
        <v>-1.5833198556383801</v>
      </c>
      <c r="X49" s="4">
        <f>($B$1*EXP(($B$3-$B$5)*$C$2)*NORMSDIST(V49)-$E49*NORMSDIST(W49))*EXP(-$B$3*$C$2)</f>
        <v>4.8045469876335556</v>
      </c>
      <c r="Y49" s="5">
        <f>(-$B$1*EXP(($B$3-$B$5)*$C$2)*NORMSDIST(-V49)+$E49*NORMSDIST(-W49))*EXP(-$B$3*$C$2)</f>
        <v>35.224323833004028</v>
      </c>
      <c r="Z49" s="6">
        <f t="shared" si="3"/>
        <v>1.7999999999999998</v>
      </c>
      <c r="AA49" s="2">
        <f xml:space="preserve"> (LN($B$1/$E49)+($B$3-$B$5)*$C$2)/(Z49*SQRT($C$2))+Z49*SQRT($C$2)/2</f>
        <v>0.33792798397537549</v>
      </c>
      <c r="AB49" s="2">
        <f xml:space="preserve"> (AA49-Z49*SQRT($C$2))</f>
        <v>-1.6066746623394941</v>
      </c>
      <c r="AC49" s="4">
        <f>($B$1*EXP(($B$3-$B$5)*$C$2)*NORMSDIST(AA49)-$E49*NORMSDIST(AB49))*EXP(-$B$3*$C$2)</f>
        <v>5.5832742534312114</v>
      </c>
      <c r="AD49" s="5">
        <f>(-$B$1*EXP(($B$3-$B$5)*$C$2)*NORMSDIST(-AA49)+$E49*NORMSDIST(-AB49))*EXP(-$B$3*$C$2)</f>
        <v>36.003051098801684</v>
      </c>
    </row>
    <row r="50" spans="5:30" x14ac:dyDescent="0.15">
      <c r="E50" s="15">
        <v>44</v>
      </c>
      <c r="F50" s="6">
        <f t="shared" si="0"/>
        <v>1.2000000000000002</v>
      </c>
      <c r="G50" s="2">
        <f xml:space="preserve"> (LN($B$1/$E50)+($B$3-$B$5)*$C$2)/(F50*SQRT($C$2))+F50*SQRT($C$2)/2</f>
        <v>-0.32109245506938555</v>
      </c>
      <c r="H50" s="2">
        <f xml:space="preserve"> (G50-F50*SQRT($C$2))</f>
        <v>-1.6174942192792989</v>
      </c>
      <c r="I50" s="4">
        <f>($B$1*EXP(($B$3-$B$5)*$C$2)*NORMSDIST(G50)-$E50*NORMSDIST(H50))*EXP(-$B$3*$C$2)</f>
        <v>2.3532422481821418</v>
      </c>
      <c r="J50" s="5">
        <f>(-$B$1*EXP(($B$3-$B$5)*$C$2)*NORMSDIST(-G50)+$E50*NORMSDIST(-H50))*EXP(-$B$3*$C$2)</f>
        <v>33.771153438793782</v>
      </c>
      <c r="K50" s="6">
        <f t="shared" si="1"/>
        <v>1.35</v>
      </c>
      <c r="L50" s="2">
        <f xml:space="preserve"> (LN($B$1/$E50)+($B$3-$B$5)*$C$2)/(K50*SQRT($C$2))+K50*SQRT($C$2)/2</f>
        <v>-0.13236808512022813</v>
      </c>
      <c r="M50" s="2">
        <f xml:space="preserve"> (L50-K50*SQRT($C$2))</f>
        <v>-1.5908200698563806</v>
      </c>
      <c r="N50" s="4">
        <f>($B$1*EXP(($B$3-$B$5)*$C$2)*NORMSDIST(L50)-$E50*NORMSDIST(M50))*EXP(-$B$3*$C$2)</f>
        <v>3.1401131942139799</v>
      </c>
      <c r="O50" s="5">
        <f>(-$B$1*EXP(($B$3-$B$5)*$C$2)*NORMSDIST(-L50)+$E50*NORMSDIST(-M50))*EXP(-$B$3*$C$2)</f>
        <v>34.558024384825622</v>
      </c>
      <c r="P50" s="6">
        <f>B$4</f>
        <v>1.5</v>
      </c>
      <c r="Q50" s="2">
        <f xml:space="preserve"> (LN($B$1/$E50)+($B$3-$B$5)*$C$2)/(P50*SQRT($C$2))+P50*SQRT($C$2)/2</f>
        <v>3.4816432891721871E-2</v>
      </c>
      <c r="R50" s="2">
        <f xml:space="preserve"> (Q50-P50*SQRT($C$2))</f>
        <v>-1.5856857723706694</v>
      </c>
      <c r="S50" s="4">
        <f>($B$1*EXP(($B$3-$B$5)*$C$2)*NORMSDIST(Q50)-$E50*NORMSDIST(R50))*EXP(-$B$3*$C$2)</f>
        <v>3.9463836321317287</v>
      </c>
      <c r="T50" s="5">
        <f>(-$B$1*EXP(($B$3-$B$5)*$C$2)*NORMSDIST(-Q50)+$E50*NORMSDIST(-R50))*EXP(-$B$3*$C$2)</f>
        <v>35.364294822743368</v>
      </c>
      <c r="U50" s="6">
        <f t="shared" si="2"/>
        <v>1.6500000000000001</v>
      </c>
      <c r="V50" s="2">
        <f xml:space="preserve"> (LN($B$1/$E50)+($B$3-$B$5)*$C$2)/(U50*SQRT($C$2))+U50*SQRT($C$2)/2</f>
        <v>0.18633560404024829</v>
      </c>
      <c r="W50" s="2">
        <f xml:space="preserve"> (V50-U50*SQRT($C$2))</f>
        <v>-1.5962168217483823</v>
      </c>
      <c r="X50" s="4">
        <f>($B$1*EXP(($B$3-$B$5)*$C$2)*NORMSDIST(V50)-$E50*NORMSDIST(W50))*EXP(-$B$3*$C$2)</f>
        <v>4.748709382976549</v>
      </c>
      <c r="Y50" s="5">
        <f>(-$B$1*EXP(($B$3-$B$5)*$C$2)*NORMSDIST(-V50)+$E50*NORMSDIST(-W50))*EXP(-$B$3*$C$2)</f>
        <v>36.16662057358819</v>
      </c>
      <c r="Z50" s="6">
        <f t="shared" si="3"/>
        <v>1.7999999999999998</v>
      </c>
      <c r="AA50" s="2">
        <f xml:space="preserve"> (LN($B$1/$E50)+($B$3-$B$5)*$C$2)/(Z50*SQRT($C$2))+Z50*SQRT($C$2)/2</f>
        <v>0.32610576504120647</v>
      </c>
      <c r="AB50" s="2">
        <f xml:space="preserve"> (AA50-Z50*SQRT($C$2))</f>
        <v>-1.6184968812736631</v>
      </c>
      <c r="AC50" s="4">
        <f>($B$1*EXP(($B$3-$B$5)*$C$2)*NORMSDIST(AA50)-$E50*NORMSDIST(AB50))*EXP(-$B$3*$C$2)</f>
        <v>5.5299580842017653</v>
      </c>
      <c r="AD50" s="5">
        <f>(-$B$1*EXP(($B$3-$B$5)*$C$2)*NORMSDIST(-AA50)+$E50*NORMSDIST(-AB50))*EXP(-$B$3*$C$2)</f>
        <v>36.947869274813407</v>
      </c>
    </row>
    <row r="51" spans="5:30" x14ac:dyDescent="0.15">
      <c r="E51" s="15">
        <v>45</v>
      </c>
      <c r="F51" s="6">
        <f t="shared" si="0"/>
        <v>1.2000000000000002</v>
      </c>
      <c r="G51" s="2">
        <f xml:space="preserve"> (LN($B$1/$E51)+($B$3-$B$5)*$C$2)/(F51*SQRT($C$2))+F51*SQRT($C$2)/2</f>
        <v>-0.33842724777984956</v>
      </c>
      <c r="H51" s="2">
        <f xml:space="preserve"> (G51-F51*SQRT($C$2))</f>
        <v>-1.6348290119897628</v>
      </c>
      <c r="I51" s="4">
        <f>($B$1*EXP(($B$3-$B$5)*$C$2)*NORMSDIST(G51)-$E51*NORMSDIST(H51))*EXP(-$B$3*$C$2)</f>
        <v>2.3013828281203361</v>
      </c>
      <c r="J51" s="5">
        <f>(-$B$1*EXP(($B$3-$B$5)*$C$2)*NORMSDIST(-G51)+$E51*NORMSDIST(-H51))*EXP(-$B$3*$C$2)</f>
        <v>34.717428363973156</v>
      </c>
      <c r="K51" s="6">
        <f t="shared" si="1"/>
        <v>1.35</v>
      </c>
      <c r="L51" s="2">
        <f xml:space="preserve"> (LN($B$1/$E51)+($B$3-$B$5)*$C$2)/(K51*SQRT($C$2))+K51*SQRT($C$2)/2</f>
        <v>-0.14777678975175157</v>
      </c>
      <c r="M51" s="2">
        <f xml:space="preserve"> (L51-K51*SQRT($C$2))</f>
        <v>-1.6062287744879038</v>
      </c>
      <c r="N51" s="4">
        <f>($B$1*EXP(($B$3-$B$5)*$C$2)*NORMSDIST(L51)-$E51*NORMSDIST(M51))*EXP(-$B$3*$C$2)</f>
        <v>3.0852540265395501</v>
      </c>
      <c r="O51" s="5">
        <f>(-$B$1*EXP(($B$3-$B$5)*$C$2)*NORMSDIST(-L51)+$E51*NORMSDIST(-M51))*EXP(-$B$3*$C$2)</f>
        <v>35.501299562392369</v>
      </c>
      <c r="P51" s="6">
        <f>B$4</f>
        <v>1.5</v>
      </c>
      <c r="Q51" s="2">
        <f xml:space="preserve"> (LN($B$1/$E51)+($B$3-$B$5)*$C$2)/(P51*SQRT($C$2))+P51*SQRT($C$2)/2</f>
        <v>2.0948598723350642E-2</v>
      </c>
      <c r="R51" s="2">
        <f xml:space="preserve"> (Q51-P51*SQRT($C$2))</f>
        <v>-1.5995536065390408</v>
      </c>
      <c r="S51" s="4">
        <f>($B$1*EXP(($B$3-$B$5)*$C$2)*NORMSDIST(Q51)-$E51*NORMSDIST(R51))*EXP(-$B$3*$C$2)</f>
        <v>3.8908661178335926</v>
      </c>
      <c r="T51" s="5">
        <f>(-$B$1*EXP(($B$3-$B$5)*$C$2)*NORMSDIST(-Q51)+$E51*NORMSDIST(-R51))*EXP(-$B$3*$C$2)</f>
        <v>36.306911653686406</v>
      </c>
      <c r="U51" s="6">
        <f t="shared" si="2"/>
        <v>1.6500000000000001</v>
      </c>
      <c r="V51" s="2">
        <f xml:space="preserve"> (LN($B$1/$E51)+($B$3-$B$5)*$C$2)/(U51*SQRT($C$2))+U51*SQRT($C$2)/2</f>
        <v>0.17372848206900182</v>
      </c>
      <c r="W51" s="2">
        <f xml:space="preserve"> (V51-U51*SQRT($C$2))</f>
        <v>-1.6088239437196288</v>
      </c>
      <c r="X51" s="4">
        <f>($B$1*EXP(($B$3-$B$5)*$C$2)*NORMSDIST(V51)-$E51*NORMSDIST(W51))*EXP(-$B$3*$C$2)</f>
        <v>4.6942922402010598</v>
      </c>
      <c r="Y51" s="5">
        <f>(-$B$1*EXP(($B$3-$B$5)*$C$2)*NORMSDIST(-V51)+$E51*NORMSDIST(-W51))*EXP(-$B$3*$C$2)</f>
        <v>37.110337776053875</v>
      </c>
      <c r="Z51" s="6">
        <f t="shared" si="3"/>
        <v>1.7999999999999998</v>
      </c>
      <c r="AA51" s="2">
        <f xml:space="preserve"> (LN($B$1/$E51)+($B$3-$B$5)*$C$2)/(Z51*SQRT($C$2))+Z51*SQRT($C$2)/2</f>
        <v>0.31454923656756384</v>
      </c>
      <c r="AB51" s="2">
        <f xml:space="preserve"> (AA51-Z51*SQRT($C$2))</f>
        <v>-1.6300534097473056</v>
      </c>
      <c r="AC51" s="4">
        <f>($B$1*EXP(($B$3-$B$5)*$C$2)*NORMSDIST(AA51)-$E51*NORMSDIST(AB51))*EXP(-$B$3*$C$2)</f>
        <v>5.4778981862277893</v>
      </c>
      <c r="AD51" s="5">
        <f>(-$B$1*EXP(($B$3-$B$5)*$C$2)*NORMSDIST(-AA51)+$E51*NORMSDIST(-AB51))*EXP(-$B$3*$C$2)</f>
        <v>37.893943722080607</v>
      </c>
    </row>
    <row r="52" spans="5:30" x14ac:dyDescent="0.15">
      <c r="E52" s="15">
        <v>46</v>
      </c>
      <c r="F52" s="6">
        <f t="shared" si="0"/>
        <v>1.2000000000000002</v>
      </c>
      <c r="G52" s="2">
        <f xml:space="preserve"> (LN($B$1/$E52)+($B$3-$B$5)*$C$2)/(F52*SQRT($C$2))+F52*SQRT($C$2)/2</f>
        <v>-0.35538102501585189</v>
      </c>
      <c r="H52" s="2">
        <f xml:space="preserve"> (G52-F52*SQRT($C$2))</f>
        <v>-1.651782789225765</v>
      </c>
      <c r="I52" s="4">
        <f>($B$1*EXP(($B$3-$B$5)*$C$2)*NORMSDIST(G52)-$E52*NORMSDIST(H52))*EXP(-$B$3*$C$2)</f>
        <v>2.2513177535799378</v>
      </c>
      <c r="J52" s="5">
        <f>(-$B$1*EXP(($B$3-$B$5)*$C$2)*NORMSDIST(-G52)+$E52*NORMSDIST(-H52))*EXP(-$B$3*$C$2)</f>
        <v>35.665497634673926</v>
      </c>
      <c r="K52" s="6">
        <f t="shared" si="1"/>
        <v>1.35</v>
      </c>
      <c r="L52" s="2">
        <f xml:space="preserve"> (LN($B$1/$E52)+($B$3-$B$5)*$C$2)/(K52*SQRT($C$2))+K52*SQRT($C$2)/2</f>
        <v>-0.16284681396153156</v>
      </c>
      <c r="M52" s="2">
        <f xml:space="preserve"> (L52-K52*SQRT($C$2))</f>
        <v>-1.6212987986976839</v>
      </c>
      <c r="N52" s="4">
        <f>($B$1*EXP(($B$3-$B$5)*$C$2)*NORMSDIST(L52)-$E52*NORMSDIST(M52))*EXP(-$B$3*$C$2)</f>
        <v>3.0320654452738385</v>
      </c>
      <c r="O52" s="5">
        <f>(-$B$1*EXP(($B$3-$B$5)*$C$2)*NORMSDIST(-L52)+$E52*NORMSDIST(-M52))*EXP(-$B$3*$C$2)</f>
        <v>36.446245326367823</v>
      </c>
      <c r="P52" s="6">
        <f>B$4</f>
        <v>1.5</v>
      </c>
      <c r="Q52" s="2">
        <f xml:space="preserve"> (LN($B$1/$E52)+($B$3-$B$5)*$C$2)/(P52*SQRT($C$2))+P52*SQRT($C$2)/2</f>
        <v>7.3855769345487765E-3</v>
      </c>
      <c r="R52" s="2">
        <f xml:space="preserve"> (Q52-P52*SQRT($C$2))</f>
        <v>-1.6131166283278426</v>
      </c>
      <c r="S52" s="4">
        <f>($B$1*EXP(($B$3-$B$5)*$C$2)*NORMSDIST(Q52)-$E52*NORMSDIST(R52))*EXP(-$B$3*$C$2)</f>
        <v>3.8368682739970383</v>
      </c>
      <c r="T52" s="5">
        <f>(-$B$1*EXP(($B$3-$B$5)*$C$2)*NORMSDIST(-Q52)+$E52*NORMSDIST(-R52))*EXP(-$B$3*$C$2)</f>
        <v>37.251048155091027</v>
      </c>
      <c r="U52" s="6">
        <f t="shared" si="2"/>
        <v>1.6500000000000001</v>
      </c>
      <c r="V52" s="2">
        <f xml:space="preserve"> (LN($B$1/$E52)+($B$3-$B$5)*$C$2)/(U52*SQRT($C$2))+U52*SQRT($C$2)/2</f>
        <v>0.16139846226099996</v>
      </c>
      <c r="W52" s="2">
        <f xml:space="preserve"> (V52-U52*SQRT($C$2))</f>
        <v>-1.6211539635276306</v>
      </c>
      <c r="X52" s="4">
        <f>($B$1*EXP(($B$3-$B$5)*$C$2)*NORMSDIST(V52)-$E52*NORMSDIST(W52))*EXP(-$B$3*$C$2)</f>
        <v>4.6412362035116361</v>
      </c>
      <c r="Y52" s="5">
        <f>(-$B$1*EXP(($B$3-$B$5)*$C$2)*NORMSDIST(-V52)+$E52*NORMSDIST(-W52))*EXP(-$B$3*$C$2)</f>
        <v>38.055416084605632</v>
      </c>
      <c r="Z52" s="6">
        <f t="shared" si="3"/>
        <v>1.7999999999999998</v>
      </c>
      <c r="AA52" s="2">
        <f xml:space="preserve"> (LN($B$1/$E52)+($B$3-$B$5)*$C$2)/(Z52*SQRT($C$2))+Z52*SQRT($C$2)/2</f>
        <v>0.30324671841022888</v>
      </c>
      <c r="AB52" s="2">
        <f xml:space="preserve"> (AA52-Z52*SQRT($C$2))</f>
        <v>-1.6413559279046406</v>
      </c>
      <c r="AC52" s="4">
        <f>($B$1*EXP(($B$3-$B$5)*$C$2)*NORMSDIST(AA52)-$E52*NORMSDIST(AB52))*EXP(-$B$3*$C$2)</f>
        <v>5.4270437901558992</v>
      </c>
      <c r="AD52" s="5">
        <f>(-$B$1*EXP(($B$3-$B$5)*$C$2)*NORMSDIST(-AA52)+$E52*NORMSDIST(-AB52))*EXP(-$B$3*$C$2)</f>
        <v>38.841223671249885</v>
      </c>
    </row>
    <row r="53" spans="5:30" x14ac:dyDescent="0.15">
      <c r="E53" s="15">
        <v>47</v>
      </c>
      <c r="F53" s="6">
        <f t="shared" si="0"/>
        <v>1.2000000000000002</v>
      </c>
      <c r="G53" s="2">
        <f xml:space="preserve"> (LN($B$1/$E53)+($B$3-$B$5)*$C$2)/(F53*SQRT($C$2))+F53*SQRT($C$2)/2</f>
        <v>-0.37197017647698905</v>
      </c>
      <c r="H53" s="2">
        <f xml:space="preserve"> (G53-F53*SQRT($C$2))</f>
        <v>-1.6683719406869022</v>
      </c>
      <c r="I53" s="4">
        <f>($B$1*EXP(($B$3-$B$5)*$C$2)*NORMSDIST(G53)-$E53*NORMSDIST(H53))*EXP(-$B$3*$C$2)</f>
        <v>2.2029597722483665</v>
      </c>
      <c r="J53" s="5">
        <f>(-$B$1*EXP(($B$3-$B$5)*$C$2)*NORMSDIST(-G53)+$E53*NORMSDIST(-H53))*EXP(-$B$3*$C$2)</f>
        <v>36.615273998583532</v>
      </c>
      <c r="K53" s="6">
        <f t="shared" si="1"/>
        <v>1.35</v>
      </c>
      <c r="L53" s="2">
        <f xml:space="preserve"> (LN($B$1/$E53)+($B$3-$B$5)*$C$2)/(K53*SQRT($C$2))+K53*SQRT($C$2)/2</f>
        <v>-0.1775927263714312</v>
      </c>
      <c r="M53" s="2">
        <f xml:space="preserve"> (L53-K53*SQRT($C$2))</f>
        <v>-1.6360447111075835</v>
      </c>
      <c r="N53" s="4">
        <f>($B$1*EXP(($B$3-$B$5)*$C$2)*NORMSDIST(L53)-$E53*NORMSDIST(M53))*EXP(-$B$3*$C$2)</f>
        <v>2.9804718544742226</v>
      </c>
      <c r="O53" s="5">
        <f>(-$B$1*EXP(($B$3-$B$5)*$C$2)*NORMSDIST(-L53)+$E53*NORMSDIST(-M53))*EXP(-$B$3*$C$2)</f>
        <v>37.392786080809387</v>
      </c>
      <c r="P53" s="6">
        <f>B$4</f>
        <v>1.5</v>
      </c>
      <c r="Q53" s="2">
        <f xml:space="preserve"> (LN($B$1/$E53)+($B$3-$B$5)*$C$2)/(P53*SQRT($C$2))+P53*SQRT($C$2)/2</f>
        <v>-5.8857442343609456E-3</v>
      </c>
      <c r="R53" s="2">
        <f xml:space="preserve"> (Q53-P53*SQRT($C$2))</f>
        <v>-1.6263879494967524</v>
      </c>
      <c r="S53" s="4">
        <f>($B$1*EXP(($B$3-$B$5)*$C$2)*NORMSDIST(Q53)-$E53*NORMSDIST(R53))*EXP(-$B$3*$C$2)</f>
        <v>3.7843250137310234</v>
      </c>
      <c r="T53" s="5">
        <f>(-$B$1*EXP(($B$3-$B$5)*$C$2)*NORMSDIST(-Q53)+$E53*NORMSDIST(-R53))*EXP(-$B$3*$C$2)</f>
        <v>38.196639240066183</v>
      </c>
      <c r="U53" s="6">
        <f t="shared" si="2"/>
        <v>1.6500000000000001</v>
      </c>
      <c r="V53" s="2">
        <f xml:space="preserve"> (LN($B$1/$E53)+($B$3-$B$5)*$C$2)/(U53*SQRT($C$2))+U53*SQRT($C$2)/2</f>
        <v>0.14933362483471846</v>
      </c>
      <c r="W53" s="2">
        <f xml:space="preserve"> (V53-U53*SQRT($C$2))</f>
        <v>-1.6332188009539124</v>
      </c>
      <c r="X53" s="4">
        <f>($B$1*EXP(($B$3-$B$5)*$C$2)*NORMSDIST(V53)-$E53*NORMSDIST(W53))*EXP(-$B$3*$C$2)</f>
        <v>4.5894854212784466</v>
      </c>
      <c r="Y53" s="5">
        <f>(-$B$1*EXP(($B$3-$B$5)*$C$2)*NORMSDIST(-V53)+$E53*NORMSDIST(-W53))*EXP(-$B$3*$C$2)</f>
        <v>39.001799647613609</v>
      </c>
      <c r="Z53" s="6">
        <f t="shared" si="3"/>
        <v>1.7999999999999998</v>
      </c>
      <c r="AA53" s="2">
        <f xml:space="preserve"> (LN($B$1/$E53)+($B$3-$B$5)*$C$2)/(Z53*SQRT($C$2))+Z53*SQRT($C$2)/2</f>
        <v>0.29218728410280415</v>
      </c>
      <c r="AB53" s="2">
        <f xml:space="preserve"> (AA53-Z53*SQRT($C$2))</f>
        <v>-1.6524153622120654</v>
      </c>
      <c r="AC53" s="4">
        <f>($B$1*EXP(($B$3-$B$5)*$C$2)*NORMSDIST(AA53)-$E53*NORMSDIST(AB53))*EXP(-$B$3*$C$2)</f>
        <v>5.3773470784938082</v>
      </c>
      <c r="AD53" s="5">
        <f>(-$B$1*EXP(($B$3-$B$5)*$C$2)*NORMSDIST(-AA53)+$E53*NORMSDIST(-AB53))*EXP(-$B$3*$C$2)</f>
        <v>39.789661304828968</v>
      </c>
    </row>
    <row r="54" spans="5:30" x14ac:dyDescent="0.15">
      <c r="E54" s="15">
        <v>48</v>
      </c>
      <c r="F54" s="6">
        <f t="shared" si="0"/>
        <v>1.2000000000000002</v>
      </c>
      <c r="G54" s="2">
        <f xml:space="preserve"> (LN($B$1/$E54)+($B$3-$B$5)*$C$2)/(F54*SQRT($C$2))+F54*SQRT($C$2)/2</f>
        <v>-0.38821005656590801</v>
      </c>
      <c r="H54" s="2">
        <f xml:space="preserve"> (G54-F54*SQRT($C$2))</f>
        <v>-1.6846118207758214</v>
      </c>
      <c r="I54" s="4">
        <f>($B$1*EXP(($B$3-$B$5)*$C$2)*NORMSDIST(G54)-$E54*NORMSDIST(H54))*EXP(-$B$3*$C$2)</f>
        <v>2.1562271648293145</v>
      </c>
      <c r="J54" s="5">
        <f>(-$B$1*EXP(($B$3-$B$5)*$C$2)*NORMSDIST(-G54)+$E54*NORMSDIST(-H54))*EXP(-$B$3*$C$2)</f>
        <v>37.566675736405656</v>
      </c>
      <c r="K54" s="6">
        <f t="shared" si="1"/>
        <v>1.35</v>
      </c>
      <c r="L54" s="2">
        <f xml:space="preserve"> (LN($B$1/$E54)+($B$3-$B$5)*$C$2)/(K54*SQRT($C$2))+K54*SQRT($C$2)/2</f>
        <v>-0.19202817533935923</v>
      </c>
      <c r="M54" s="2">
        <f xml:space="preserve"> (L54-K54*SQRT($C$2))</f>
        <v>-1.6504801600755115</v>
      </c>
      <c r="N54" s="4">
        <f>($B$1*EXP(($B$3-$B$5)*$C$2)*NORMSDIST(L54)-$E54*NORMSDIST(M54))*EXP(-$B$3*$C$2)</f>
        <v>2.9304022617299648</v>
      </c>
      <c r="O54" s="5">
        <f>(-$B$1*EXP(($B$3-$B$5)*$C$2)*NORMSDIST(-L54)+$E54*NORMSDIST(-M54))*EXP(-$B$3*$C$2)</f>
        <v>38.340850833306298</v>
      </c>
      <c r="P54" s="6">
        <f>B$4</f>
        <v>1.5</v>
      </c>
      <c r="Q54" s="2">
        <f xml:space="preserve"> (LN($B$1/$E54)+($B$3-$B$5)*$C$2)/(P54*SQRT($C$2))+P54*SQRT($C$2)/2</f>
        <v>-1.8877648305496209E-2</v>
      </c>
      <c r="R54" s="2">
        <f xml:space="preserve"> (Q54-P54*SQRT($C$2))</f>
        <v>-1.6393798535678876</v>
      </c>
      <c r="S54" s="4">
        <f>($B$1*EXP(($B$3-$B$5)*$C$2)*NORMSDIST(Q54)-$E54*NORMSDIST(R54))*EXP(-$B$3*$C$2)</f>
        <v>3.7331751014297341</v>
      </c>
      <c r="T54" s="5">
        <f>(-$B$1*EXP(($B$3-$B$5)*$C$2)*NORMSDIST(-Q54)+$E54*NORMSDIST(-R54))*EXP(-$B$3*$C$2)</f>
        <v>39.143623673006076</v>
      </c>
      <c r="U54" s="6">
        <f t="shared" si="2"/>
        <v>1.6500000000000001</v>
      </c>
      <c r="V54" s="2">
        <f xml:space="preserve"> (LN($B$1/$E54)+($B$3-$B$5)*$C$2)/(U54*SQRT($C$2))+U54*SQRT($C$2)/2</f>
        <v>0.13752280295186825</v>
      </c>
      <c r="W54" s="2">
        <f xml:space="preserve"> (V54-U54*SQRT($C$2))</f>
        <v>-1.6450296228367625</v>
      </c>
      <c r="X54" s="4">
        <f>($B$1*EXP(($B$3-$B$5)*$C$2)*NORMSDIST(V54)-$E54*NORMSDIST(W54))*EXP(-$B$3*$C$2)</f>
        <v>4.5389872781424465</v>
      </c>
      <c r="Y54" s="5">
        <f>(-$B$1*EXP(($B$3-$B$5)*$C$2)*NORMSDIST(-V54)+$E54*NORMSDIST(-W54))*EXP(-$B$3*$C$2)</f>
        <v>39.949435849718775</v>
      </c>
      <c r="Z54" s="6">
        <f t="shared" si="3"/>
        <v>1.7999999999999998</v>
      </c>
      <c r="AA54" s="2">
        <f xml:space="preserve"> (LN($B$1/$E54)+($B$3-$B$5)*$C$2)/(Z54*SQRT($C$2))+Z54*SQRT($C$2)/2</f>
        <v>0.2813606973768582</v>
      </c>
      <c r="AB54" s="2">
        <f xml:space="preserve"> (AA54-Z54*SQRT($C$2))</f>
        <v>-1.6632419489380115</v>
      </c>
      <c r="AC54" s="4">
        <f>($B$1*EXP(($B$3-$B$5)*$C$2)*NORMSDIST(AA54)-$E54*NORMSDIST(AB54))*EXP(-$B$3*$C$2)</f>
        <v>5.328762961392921</v>
      </c>
      <c r="AD54" s="5">
        <f>(-$B$1*EXP(($B$3-$B$5)*$C$2)*NORMSDIST(-AA54)+$E54*NORMSDIST(-AB54))*EXP(-$B$3*$C$2)</f>
        <v>40.73921153296925</v>
      </c>
    </row>
    <row r="55" spans="5:30" x14ac:dyDescent="0.15">
      <c r="E55" s="15">
        <v>49</v>
      </c>
      <c r="F55" s="6">
        <f t="shared" si="0"/>
        <v>1.2000000000000002</v>
      </c>
      <c r="G55" s="2">
        <f xml:space="preserve"> (LN($B$1/$E55)+($B$3-$B$5)*$C$2)/(F55*SQRT($C$2))+F55*SQRT($C$2)/2</f>
        <v>-0.40411506978941458</v>
      </c>
      <c r="H55" s="2">
        <f xml:space="preserve"> (G55-F55*SQRT($C$2))</f>
        <v>-1.7005168339993277</v>
      </c>
      <c r="I55" s="4">
        <f>($B$1*EXP(($B$3-$B$5)*$C$2)*NORMSDIST(G55)-$E55*NORMSDIST(H55))*EXP(-$B$3*$C$2)</f>
        <v>2.1110433106020219</v>
      </c>
      <c r="J55" s="5">
        <f>(-$B$1*EXP(($B$3-$B$5)*$C$2)*NORMSDIST(-G55)+$E55*NORMSDIST(-H55))*EXP(-$B$3*$C$2)</f>
        <v>38.519626227419529</v>
      </c>
      <c r="K55" s="6">
        <f t="shared" si="1"/>
        <v>1.35</v>
      </c>
      <c r="L55" s="2">
        <f xml:space="preserve"> (LN($B$1/$E55)+($B$3-$B$5)*$C$2)/(K55*SQRT($C$2))+K55*SQRT($C$2)/2</f>
        <v>-0.20616596487136496</v>
      </c>
      <c r="M55" s="2">
        <f xml:space="preserve"> (L55-K55*SQRT($C$2))</f>
        <v>-1.6646179496075173</v>
      </c>
      <c r="N55" s="4">
        <f>($B$1*EXP(($B$3-$B$5)*$C$2)*NORMSDIST(L55)-$E55*NORMSDIST(M55))*EXP(-$B$3*$C$2)</f>
        <v>2.8817899244501164</v>
      </c>
      <c r="O55" s="5">
        <f>(-$B$1*EXP(($B$3-$B$5)*$C$2)*NORMSDIST(-L55)+$E55*NORMSDIST(-M55))*EXP(-$B$3*$C$2)</f>
        <v>39.290372841267619</v>
      </c>
      <c r="P55" s="6">
        <f>B$4</f>
        <v>1.5</v>
      </c>
      <c r="Q55" s="2">
        <f xml:space="preserve"> (LN($B$1/$E55)+($B$3-$B$5)*$C$2)/(P55*SQRT($C$2))+P55*SQRT($C$2)/2</f>
        <v>-3.1601658884301331E-2</v>
      </c>
      <c r="R55" s="2">
        <f xml:space="preserve"> (Q55-P55*SQRT($C$2))</f>
        <v>-1.6521038641466927</v>
      </c>
      <c r="S55" s="4">
        <f>($B$1*EXP(($B$3-$B$5)*$C$2)*NORMSDIST(Q55)-$E55*NORMSDIST(R55))*EXP(-$B$3*$C$2)</f>
        <v>3.6833608610294766</v>
      </c>
      <c r="T55" s="5">
        <f>(-$B$1*EXP(($B$3-$B$5)*$C$2)*NORMSDIST(-Q55)+$E55*NORMSDIST(-R55))*EXP(-$B$3*$C$2)</f>
        <v>40.091943777846986</v>
      </c>
      <c r="U55" s="6">
        <f t="shared" si="2"/>
        <v>1.6500000000000001</v>
      </c>
      <c r="V55" s="2">
        <f xml:space="preserve"> (LN($B$1/$E55)+($B$3-$B$5)*$C$2)/(U55*SQRT($C$2))+U55*SQRT($C$2)/2</f>
        <v>0.12595552060749993</v>
      </c>
      <c r="W55" s="2">
        <f xml:space="preserve"> (V55-U55*SQRT($C$2))</f>
        <v>-1.6565969051811309</v>
      </c>
      <c r="X55" s="4">
        <f>($B$1*EXP(($B$3-$B$5)*$C$2)*NORMSDIST(V55)-$E55*NORMSDIST(W55))*EXP(-$B$3*$C$2)</f>
        <v>4.489692152219054</v>
      </c>
      <c r="Y55" s="5">
        <f>(-$B$1*EXP(($B$3-$B$5)*$C$2)*NORMSDIST(-V55)+$E55*NORMSDIST(-W55))*EXP(-$B$3*$C$2)</f>
        <v>40.898275069036565</v>
      </c>
      <c r="Z55" s="6">
        <f t="shared" si="3"/>
        <v>1.7999999999999998</v>
      </c>
      <c r="AA55" s="2">
        <f xml:space="preserve"> (LN($B$1/$E55)+($B$3-$B$5)*$C$2)/(Z55*SQRT($C$2))+Z55*SQRT($C$2)/2</f>
        <v>0.27075735522785394</v>
      </c>
      <c r="AB55" s="2">
        <f xml:space="preserve"> (AA55-Z55*SQRT($C$2))</f>
        <v>-1.6738452910870156</v>
      </c>
      <c r="AC55" s="4">
        <f>($B$1*EXP(($B$3-$B$5)*$C$2)*NORMSDIST(AA55)-$E55*NORMSDIST(AB55))*EXP(-$B$3*$C$2)</f>
        <v>5.2812488734009033</v>
      </c>
      <c r="AD55" s="5">
        <f>(-$B$1*EXP(($B$3-$B$5)*$C$2)*NORMSDIST(-AA55)+$E55*NORMSDIST(-AB55))*EXP(-$B$3*$C$2)</f>
        <v>41.689831790218413</v>
      </c>
    </row>
    <row r="56" spans="5:30" x14ac:dyDescent="0.15">
      <c r="E56" s="15">
        <v>50</v>
      </c>
      <c r="F56" s="6">
        <f t="shared" si="0"/>
        <v>1.2000000000000002</v>
      </c>
      <c r="G56" s="2">
        <f xml:space="preserve"> (LN($B$1/$E56)+($B$3-$B$5)*$C$2)/(F56*SQRT($C$2))+F56*SQRT($C$2)/2</f>
        <v>-0.41969874753134662</v>
      </c>
      <c r="H56" s="2">
        <f xml:space="preserve"> (G56-F56*SQRT($C$2))</f>
        <v>-1.71610051174126</v>
      </c>
      <c r="I56" s="4">
        <f>($B$1*EXP(($B$3-$B$5)*$C$2)*NORMSDIST(G56)-$E56*NORMSDIST(H56))*EXP(-$B$3*$C$2)</f>
        <v>2.0673362936721742</v>
      </c>
      <c r="J56" s="5">
        <f>(-$B$1*EXP(($B$3-$B$5)*$C$2)*NORMSDIST(-G56)+$E56*NORMSDIST(-H56))*EXP(-$B$3*$C$2)</f>
        <v>39.474053555730855</v>
      </c>
      <c r="K56" s="6">
        <f t="shared" si="1"/>
        <v>1.35</v>
      </c>
      <c r="L56" s="2">
        <f xml:space="preserve"> (LN($B$1/$E56)+($B$3-$B$5)*$C$2)/(K56*SQRT($C$2))+K56*SQRT($C$2)/2</f>
        <v>-0.22001812286419342</v>
      </c>
      <c r="M56" s="2">
        <f xml:space="preserve"> (L56-K56*SQRT($C$2))</f>
        <v>-1.6784701076003459</v>
      </c>
      <c r="N56" s="4">
        <f>($B$1*EXP(($B$3-$B$5)*$C$2)*NORMSDIST(L56)-$E56*NORMSDIST(M56))*EXP(-$B$3*$C$2)</f>
        <v>2.8345720289610683</v>
      </c>
      <c r="O56" s="5">
        <f>(-$B$1*EXP(($B$3-$B$5)*$C$2)*NORMSDIST(-L56)+$E56*NORMSDIST(-M56))*EXP(-$B$3*$C$2)</f>
        <v>40.241289291019754</v>
      </c>
      <c r="P56" s="6">
        <f>B$4</f>
        <v>1.5</v>
      </c>
      <c r="Q56" s="2">
        <f xml:space="preserve"> (LN($B$1/$E56)+($B$3-$B$5)*$C$2)/(P56*SQRT($C$2))+P56*SQRT($C$2)/2</f>
        <v>-4.4068601077846936E-2</v>
      </c>
      <c r="R56" s="2">
        <f xml:space="preserve"> (Q56-P56*SQRT($C$2))</f>
        <v>-1.6645708063402385</v>
      </c>
      <c r="S56" s="4">
        <f>($B$1*EXP(($B$3-$B$5)*$C$2)*NORMSDIST(Q56)-$E56*NORMSDIST(R56))*EXP(-$B$3*$C$2)</f>
        <v>3.6348279111773967</v>
      </c>
      <c r="T56" s="5">
        <f>(-$B$1*EXP(($B$3-$B$5)*$C$2)*NORMSDIST(-Q56)+$E56*NORMSDIST(-R56))*EXP(-$B$3*$C$2)</f>
        <v>41.041545173236081</v>
      </c>
      <c r="U56" s="6">
        <f t="shared" si="2"/>
        <v>1.6500000000000001</v>
      </c>
      <c r="V56" s="2">
        <f xml:space="preserve"> (LN($B$1/$E56)+($B$3-$B$5)*$C$2)/(U56*SQRT($C$2))+U56*SQRT($C$2)/2</f>
        <v>0.11462193679518573</v>
      </c>
      <c r="W56" s="2">
        <f xml:space="preserve"> (V56-U56*SQRT($C$2))</f>
        <v>-1.667930488993445</v>
      </c>
      <c r="X56" s="4">
        <f>($B$1*EXP(($B$3-$B$5)*$C$2)*NORMSDIST(V56)-$E56*NORMSDIST(W56))*EXP(-$B$3*$C$2)</f>
        <v>4.4415531946247011</v>
      </c>
      <c r="Y56" s="5">
        <f>(-$B$1*EXP(($B$3-$B$5)*$C$2)*NORMSDIST(-V56)+$E56*NORMSDIST(-W56))*EXP(-$B$3*$C$2)</f>
        <v>41.848270456683387</v>
      </c>
      <c r="Z56" s="6">
        <f t="shared" si="3"/>
        <v>1.7999999999999998</v>
      </c>
      <c r="AA56" s="2">
        <f xml:space="preserve"> (LN($B$1/$E56)+($B$3-$B$5)*$C$2)/(Z56*SQRT($C$2))+Z56*SQRT($C$2)/2</f>
        <v>0.26036823673323251</v>
      </c>
      <c r="AB56" s="2">
        <f xml:space="preserve"> (AA56-Z56*SQRT($C$2))</f>
        <v>-1.6842344095816371</v>
      </c>
      <c r="AC56" s="4">
        <f>($B$1*EXP(($B$3-$B$5)*$C$2)*NORMSDIST(AA56)-$E56*NORMSDIST(AB56))*EXP(-$B$3*$C$2)</f>
        <v>5.2347645888629835</v>
      </c>
      <c r="AD56" s="5">
        <f>(-$B$1*EXP(($B$3-$B$5)*$C$2)*NORMSDIST(-AA56)+$E56*NORMSDIST(-AB56))*EXP(-$B$3*$C$2)</f>
        <v>42.641481850921664</v>
      </c>
    </row>
    <row r="57" spans="5:30" x14ac:dyDescent="0.15">
      <c r="E57" s="15">
        <v>51</v>
      </c>
      <c r="F57" s="6">
        <f t="shared" si="0"/>
        <v>1.2000000000000002</v>
      </c>
      <c r="G57" s="2">
        <f xml:space="preserve"> (LN($B$1/$E57)+($B$3-$B$5)*$C$2)/(F57*SQRT($C$2))+F57*SQRT($C$2)/2</f>
        <v>-0.43497381722260731</v>
      </c>
      <c r="H57" s="2">
        <f xml:space="preserve"> (G57-F57*SQRT($C$2))</f>
        <v>-1.7313755814325207</v>
      </c>
      <c r="I57" s="4">
        <f>($B$1*EXP(($B$3-$B$5)*$C$2)*NORMSDIST(G57)-$E57*NORMSDIST(H57))*EXP(-$B$3*$C$2)</f>
        <v>2.0250385454917903</v>
      </c>
      <c r="J57" s="5">
        <f>(-$B$1*EXP(($B$3-$B$5)*$C$2)*NORMSDIST(-G57)+$E57*NORMSDIST(-H57))*EXP(-$B$3*$C$2)</f>
        <v>40.42989015279165</v>
      </c>
      <c r="K57" s="6">
        <f t="shared" si="1"/>
        <v>1.35</v>
      </c>
      <c r="L57" s="2">
        <f xml:space="preserve"> (LN($B$1/$E57)+($B$3-$B$5)*$C$2)/(K57*SQRT($C$2))+K57*SQRT($C$2)/2</f>
        <v>-0.23359596258975857</v>
      </c>
      <c r="M57" s="2">
        <f xml:space="preserve"> (L57-K57*SQRT($C$2))</f>
        <v>-1.6920479473259109</v>
      </c>
      <c r="N57" s="4">
        <f>($B$1*EXP(($B$3-$B$5)*$C$2)*NORMSDIST(L57)-$E57*NORMSDIST(M57))*EXP(-$B$3*$C$2)</f>
        <v>2.7886893988541512</v>
      </c>
      <c r="O57" s="5">
        <f>(-$B$1*EXP(($B$3-$B$5)*$C$2)*NORMSDIST(-L57)+$E57*NORMSDIST(-M57))*EXP(-$B$3*$C$2)</f>
        <v>41.193541006154007</v>
      </c>
      <c r="P57" s="6">
        <f>B$4</f>
        <v>1.5</v>
      </c>
      <c r="Q57" s="2">
        <f xml:space="preserve"> (LN($B$1/$E57)+($B$3-$B$5)*$C$2)/(P57*SQRT($C$2))+P57*SQRT($C$2)/2</f>
        <v>-5.6288656830855599E-2</v>
      </c>
      <c r="R57" s="2">
        <f xml:space="preserve"> (Q57-P57*SQRT($C$2))</f>
        <v>-1.676790862093247</v>
      </c>
      <c r="S57" s="4">
        <f>($B$1*EXP(($B$3-$B$5)*$C$2)*NORMSDIST(Q57)-$E57*NORMSDIST(R57))*EXP(-$B$3*$C$2)</f>
        <v>3.5875249243926621</v>
      </c>
      <c r="T57" s="5">
        <f>(-$B$1*EXP(($B$3-$B$5)*$C$2)*NORMSDIST(-Q57)+$E57*NORMSDIST(-R57))*EXP(-$B$3*$C$2)</f>
        <v>41.992376531692521</v>
      </c>
      <c r="U57" s="6">
        <f t="shared" si="2"/>
        <v>1.6500000000000001</v>
      </c>
      <c r="V57" s="2">
        <f xml:space="preserve"> (LN($B$1/$E57)+($B$3-$B$5)*$C$2)/(U57*SQRT($C$2))+U57*SQRT($C$2)/2</f>
        <v>0.10351279520154155</v>
      </c>
      <c r="W57" s="2">
        <f xml:space="preserve"> (V57-U57*SQRT($C$2))</f>
        <v>-1.6790396305870892</v>
      </c>
      <c r="X57" s="4">
        <f>($B$1*EXP(($B$3-$B$5)*$C$2)*NORMSDIST(V57)-$E57*NORMSDIST(W57))*EXP(-$B$3*$C$2)</f>
        <v>4.3945261289035393</v>
      </c>
      <c r="Y57" s="5">
        <f>(-$B$1*EXP(($B$3-$B$5)*$C$2)*NORMSDIST(-V57)+$E57*NORMSDIST(-W57))*EXP(-$B$3*$C$2)</f>
        <v>42.79937773620339</v>
      </c>
      <c r="Z57" s="6">
        <f t="shared" si="3"/>
        <v>1.7999999999999998</v>
      </c>
      <c r="AA57" s="2">
        <f xml:space="preserve"> (LN($B$1/$E57)+($B$3-$B$5)*$C$2)/(Z57*SQRT($C$2))+Z57*SQRT($C$2)/2</f>
        <v>0.25018485693905868</v>
      </c>
      <c r="AB57" s="2">
        <f xml:space="preserve"> (AA57-Z57*SQRT($C$2))</f>
        <v>-1.694417789375811</v>
      </c>
      <c r="AC57" s="4">
        <f>($B$1*EXP(($B$3-$B$5)*$C$2)*NORMSDIST(AA57)-$E57*NORMSDIST(AB57))*EXP(-$B$3*$C$2)</f>
        <v>5.1892720539464205</v>
      </c>
      <c r="AD57" s="5">
        <f>(-$B$1*EXP(($B$3-$B$5)*$C$2)*NORMSDIST(-AA57)+$E57*NORMSDIST(-AB57))*EXP(-$B$3*$C$2)</f>
        <v>43.594123661246272</v>
      </c>
    </row>
    <row r="58" spans="5:30" x14ac:dyDescent="0.15">
      <c r="E58" s="15">
        <v>52</v>
      </c>
      <c r="F58" s="6">
        <f t="shared" si="0"/>
        <v>1.2000000000000002</v>
      </c>
      <c r="G58" s="2">
        <f xml:space="preserve"> (LN($B$1/$E58)+($B$3-$B$5)*$C$2)/(F58*SQRT($C$2))+F58*SQRT($C$2)/2</f>
        <v>-0.44995226479432582</v>
      </c>
      <c r="H58" s="2">
        <f xml:space="preserve"> (G58-F58*SQRT($C$2))</f>
        <v>-1.7463540290042392</v>
      </c>
      <c r="I58" s="4">
        <f>($B$1*EXP(($B$3-$B$5)*$C$2)*NORMSDIST(G58)-$E58*NORMSDIST(H58))*EXP(-$B$3*$C$2)</f>
        <v>1.9840865197716377</v>
      </c>
      <c r="J58" s="5">
        <f>(-$B$1*EXP(($B$3-$B$5)*$C$2)*NORMSDIST(-G58)+$E58*NORMSDIST(-H58))*EXP(-$B$3*$C$2)</f>
        <v>41.387072472312674</v>
      </c>
      <c r="K58" s="6">
        <f t="shared" si="1"/>
        <v>1.35</v>
      </c>
      <c r="L58" s="2">
        <f xml:space="preserve"> (LN($B$1/$E58)+($B$3-$B$5)*$C$2)/(K58*SQRT($C$2))+K58*SQRT($C$2)/2</f>
        <v>-0.24691013820906382</v>
      </c>
      <c r="M58" s="2">
        <f xml:space="preserve"> (L58-K58*SQRT($C$2))</f>
        <v>-1.7053621229452163</v>
      </c>
      <c r="N58" s="4">
        <f>($B$1*EXP(($B$3-$B$5)*$C$2)*NORMSDIST(L58)-$E58*NORMSDIST(M58))*EXP(-$B$3*$C$2)</f>
        <v>2.7440862294649291</v>
      </c>
      <c r="O58" s="5">
        <f>(-$B$1*EXP(($B$3-$B$5)*$C$2)*NORMSDIST(-L58)+$E58*NORMSDIST(-M58))*EXP(-$B$3*$C$2)</f>
        <v>42.147072182005957</v>
      </c>
      <c r="P58" s="6">
        <f>B$4</f>
        <v>1.5</v>
      </c>
      <c r="Q58" s="2">
        <f xml:space="preserve"> (LN($B$1/$E58)+($B$3-$B$5)*$C$2)/(P58*SQRT($C$2))+P58*SQRT($C$2)/2</f>
        <v>-6.8271414888230408E-2</v>
      </c>
      <c r="R58" s="2">
        <f xml:space="preserve"> (Q58-P58*SQRT($C$2))</f>
        <v>-1.6887736201506218</v>
      </c>
      <c r="S58" s="4">
        <f>($B$1*EXP(($B$3-$B$5)*$C$2)*NORMSDIST(Q58)-$E58*NORMSDIST(R58))*EXP(-$B$3*$C$2)</f>
        <v>3.5414034076637919</v>
      </c>
      <c r="T58" s="5">
        <f>(-$B$1*EXP(($B$3-$B$5)*$C$2)*NORMSDIST(-Q58)+$E58*NORMSDIST(-R58))*EXP(-$B$3*$C$2)</f>
        <v>42.944389360204816</v>
      </c>
      <c r="U58" s="6">
        <f t="shared" si="2"/>
        <v>1.6500000000000001</v>
      </c>
      <c r="V58" s="2">
        <f xml:space="preserve"> (LN($B$1/$E58)+($B$3-$B$5)*$C$2)/(U58*SQRT($C$2))+U58*SQRT($C$2)/2</f>
        <v>9.261937878574622E-2</v>
      </c>
      <c r="W58" s="2">
        <f xml:space="preserve"> (V58-U58*SQRT($C$2))</f>
        <v>-1.6899330470028846</v>
      </c>
      <c r="X58" s="4">
        <f>($B$1*EXP(($B$3-$B$5)*$C$2)*NORMSDIST(V58)-$E58*NORMSDIST(W58))*EXP(-$B$3*$C$2)</f>
        <v>4.3485690682335587</v>
      </c>
      <c r="Y58" s="5">
        <f>(-$B$1*EXP(($B$3-$B$5)*$C$2)*NORMSDIST(-V58)+$E58*NORMSDIST(-W58))*EXP(-$B$3*$C$2)</f>
        <v>43.751555020774582</v>
      </c>
      <c r="Z58" s="6">
        <f t="shared" si="3"/>
        <v>1.7999999999999998</v>
      </c>
      <c r="AA58" s="2">
        <f xml:space="preserve"> (LN($B$1/$E58)+($B$3-$B$5)*$C$2)/(Z58*SQRT($C$2))+Z58*SQRT($C$2)/2</f>
        <v>0.2401992252245797</v>
      </c>
      <c r="AB58" s="2">
        <f xml:space="preserve"> (AA58-Z58*SQRT($C$2))</f>
        <v>-1.7044034210902899</v>
      </c>
      <c r="AC58" s="4">
        <f>($B$1*EXP(($B$3-$B$5)*$C$2)*NORMSDIST(AA58)-$E58*NORMSDIST(AB58))*EXP(-$B$3*$C$2)</f>
        <v>5.1447352335158918</v>
      </c>
      <c r="AD58" s="5">
        <f>(-$B$1*EXP(($B$3-$B$5)*$C$2)*NORMSDIST(-AA58)+$E58*NORMSDIST(-AB58))*EXP(-$B$3*$C$2)</f>
        <v>44.547721186056918</v>
      </c>
    </row>
    <row r="59" spans="5:30" x14ac:dyDescent="0.15">
      <c r="E59" s="15">
        <v>53</v>
      </c>
      <c r="F59" s="6">
        <f t="shared" si="0"/>
        <v>1.2000000000000002</v>
      </c>
      <c r="G59" s="2">
        <f xml:space="preserve"> (LN($B$1/$E59)+($B$3-$B$5)*$C$2)/(F59*SQRT($C$2))+F59*SQRT($C$2)/2</f>
        <v>-0.46464539118196491</v>
      </c>
      <c r="H59" s="2">
        <f xml:space="preserve"> (G59-F59*SQRT($C$2))</f>
        <v>-1.7610471553918781</v>
      </c>
      <c r="I59" s="4">
        <f>($B$1*EXP(($B$3-$B$5)*$C$2)*NORMSDIST(G59)-$E59*NORMSDIST(H59))*EXP(-$B$3*$C$2)</f>
        <v>1.9444203963804185</v>
      </c>
      <c r="J59" s="5">
        <f>(-$B$1*EXP(($B$3-$B$5)*$C$2)*NORMSDIST(-G59)+$E59*NORMSDIST(-H59))*EXP(-$B$3*$C$2)</f>
        <v>42.345540694162615</v>
      </c>
      <c r="K59" s="6">
        <f t="shared" si="1"/>
        <v>1.35</v>
      </c>
      <c r="L59" s="2">
        <f xml:space="preserve"> (LN($B$1/$E59)+($B$3-$B$5)*$C$2)/(K59*SQRT($C$2))+K59*SQRT($C$2)/2</f>
        <v>-0.25997069499807635</v>
      </c>
      <c r="M59" s="2">
        <f xml:space="preserve"> (L59-K59*SQRT($C$2))</f>
        <v>-1.7184226797342288</v>
      </c>
      <c r="N59" s="4">
        <f>($B$1*EXP(($B$3-$B$5)*$C$2)*NORMSDIST(L59)-$E59*NORMSDIST(M59))*EXP(-$B$3*$C$2)</f>
        <v>2.7007098457454846</v>
      </c>
      <c r="O59" s="5">
        <f>(-$B$1*EXP(($B$3-$B$5)*$C$2)*NORMSDIST(-L59)+$E59*NORMSDIST(-M59))*EXP(-$B$3*$C$2)</f>
        <v>43.101830143527685</v>
      </c>
      <c r="P59" s="6">
        <f>B$4</f>
        <v>1.5</v>
      </c>
      <c r="Q59" s="2">
        <f xml:space="preserve"> (LN($B$1/$E59)+($B$3-$B$5)*$C$2)/(P59*SQRT($C$2))+P59*SQRT($C$2)/2</f>
        <v>-8.0025915998341524E-2</v>
      </c>
      <c r="R59" s="2">
        <f xml:space="preserve"> (Q59-P59*SQRT($C$2))</f>
        <v>-1.7005281212607328</v>
      </c>
      <c r="S59" s="4">
        <f>($B$1*EXP(($B$3-$B$5)*$C$2)*NORMSDIST(Q59)-$E59*NORMSDIST(R59))*EXP(-$B$3*$C$2)</f>
        <v>3.4964175022380961</v>
      </c>
      <c r="T59" s="5">
        <f>(-$B$1*EXP(($B$3-$B$5)*$C$2)*NORMSDIST(-Q59)+$E59*NORMSDIST(-R59))*EXP(-$B$3*$C$2)</f>
        <v>43.897537800020302</v>
      </c>
      <c r="U59" s="6">
        <f t="shared" si="2"/>
        <v>1.6500000000000001</v>
      </c>
      <c r="V59" s="2">
        <f xml:space="preserve"> (LN($B$1/$E59)+($B$3-$B$5)*$C$2)/(U59*SQRT($C$2))+U59*SQRT($C$2)/2</f>
        <v>8.1933468685645217E-2</v>
      </c>
      <c r="W59" s="2">
        <f xml:space="preserve"> (V59-U59*SQRT($C$2))</f>
        <v>-1.7006189571029855</v>
      </c>
      <c r="X59" s="4">
        <f>($B$1*EXP(($B$3-$B$5)*$C$2)*NORMSDIST(V59)-$E59*NORMSDIST(W59))*EXP(-$B$3*$C$2)</f>
        <v>4.3036423485512776</v>
      </c>
      <c r="Y59" s="5">
        <f>(-$B$1*EXP(($B$3-$B$5)*$C$2)*NORMSDIST(-V59)+$E59*NORMSDIST(-W59))*EXP(-$B$3*$C$2)</f>
        <v>44.704762646333485</v>
      </c>
      <c r="Z59" s="6">
        <f t="shared" si="3"/>
        <v>1.7999999999999998</v>
      </c>
      <c r="AA59" s="2">
        <f xml:space="preserve"> (LN($B$1/$E59)+($B$3-$B$5)*$C$2)/(Z59*SQRT($C$2))+Z59*SQRT($C$2)/2</f>
        <v>0.23040380763282031</v>
      </c>
      <c r="AB59" s="2">
        <f xml:space="preserve"> (AA59-Z59*SQRT($C$2))</f>
        <v>-1.7141988386820493</v>
      </c>
      <c r="AC59" s="4">
        <f>($B$1*EXP(($B$3-$B$5)*$C$2)*NORMSDIST(AA59)-$E59*NORMSDIST(AB59))*EXP(-$B$3*$C$2)</f>
        <v>5.1011199713050592</v>
      </c>
      <c r="AD59" s="5">
        <f>(-$B$1*EXP(($B$3-$B$5)*$C$2)*NORMSDIST(-AA59)+$E59*NORMSDIST(-AB59))*EXP(-$B$3*$C$2)</f>
        <v>45.502240269087267</v>
      </c>
    </row>
    <row r="60" spans="5:30" x14ac:dyDescent="0.15">
      <c r="E60" s="15">
        <v>54</v>
      </c>
      <c r="F60" s="6">
        <f t="shared" si="0"/>
        <v>1.2000000000000002</v>
      </c>
      <c r="G60" s="2">
        <f xml:space="preserve"> (LN($B$1/$E60)+($B$3-$B$5)*$C$2)/(F60*SQRT($C$2))+F60*SQRT($C$2)/2</f>
        <v>-0.47906386354770125</v>
      </c>
      <c r="H60" s="2">
        <f xml:space="preserve"> (G60-F60*SQRT($C$2))</f>
        <v>-1.7754656277576144</v>
      </c>
      <c r="I60" s="4">
        <f>($B$1*EXP(($B$3-$B$5)*$C$2)*NORMSDIST(G60)-$E60*NORMSDIST(H60))*EXP(-$B$3*$C$2)</f>
        <v>1.9059838112318321</v>
      </c>
      <c r="J60" s="5">
        <f>(-$B$1*EXP(($B$3-$B$5)*$C$2)*NORMSDIST(-G60)+$E60*NORMSDIST(-H60))*EXP(-$B$3*$C$2)</f>
        <v>43.305238454255218</v>
      </c>
      <c r="K60" s="6">
        <f t="shared" si="1"/>
        <v>1.35</v>
      </c>
      <c r="L60" s="2">
        <f xml:space="preserve"> (LN($B$1/$E60)+($B$3-$B$5)*$C$2)/(K60*SQRT($C$2))+K60*SQRT($C$2)/2</f>
        <v>-0.27278711487873086</v>
      </c>
      <c r="M60" s="2">
        <f xml:space="preserve"> (L60-K60*SQRT($C$2))</f>
        <v>-1.7312390996148832</v>
      </c>
      <c r="N60" s="4">
        <f>($B$1*EXP(($B$3-$B$5)*$C$2)*NORMSDIST(L60)-$E60*NORMSDIST(M60))*EXP(-$B$3*$C$2)</f>
        <v>2.6585104811191549</v>
      </c>
      <c r="O60" s="5">
        <f>(-$B$1*EXP(($B$3-$B$5)*$C$2)*NORMSDIST(-L60)+$E60*NORMSDIST(-M60))*EXP(-$B$3*$C$2)</f>
        <v>44.057765124142534</v>
      </c>
      <c r="P60" s="6">
        <f>B$4</f>
        <v>1.5</v>
      </c>
      <c r="Q60" s="2">
        <f xml:space="preserve"> (LN($B$1/$E60)+($B$3-$B$5)*$C$2)/(P60*SQRT($C$2))+P60*SQRT($C$2)/2</f>
        <v>-9.1560693890930689E-2</v>
      </c>
      <c r="R60" s="2">
        <f xml:space="preserve"> (Q60-P60*SQRT($C$2))</f>
        <v>-1.712062899153322</v>
      </c>
      <c r="S60" s="4">
        <f>($B$1*EXP(($B$3-$B$5)*$C$2)*NORMSDIST(Q60)-$E60*NORMSDIST(R60))*EXP(-$B$3*$C$2)</f>
        <v>3.4525238006286179</v>
      </c>
      <c r="T60" s="5">
        <f>(-$B$1*EXP(($B$3-$B$5)*$C$2)*NORMSDIST(-Q60)+$E60*NORMSDIST(-R60))*EXP(-$B$3*$C$2)</f>
        <v>44.851778443652002</v>
      </c>
      <c r="U60" s="6">
        <f t="shared" si="2"/>
        <v>1.6500000000000001</v>
      </c>
      <c r="V60" s="2">
        <f xml:space="preserve"> (LN($B$1/$E60)+($B$3-$B$5)*$C$2)/(U60*SQRT($C$2))+U60*SQRT($C$2)/2</f>
        <v>7.1447306965109592E-2</v>
      </c>
      <c r="W60" s="2">
        <f xml:space="preserve"> (V60-U60*SQRT($C$2))</f>
        <v>-1.7111051188235211</v>
      </c>
      <c r="X60" s="4">
        <f>($B$1*EXP(($B$3-$B$5)*$C$2)*NORMSDIST(V60)-$E60*NORMSDIST(W60))*EXP(-$B$3*$C$2)</f>
        <v>4.2597083759579775</v>
      </c>
      <c r="Y60" s="5">
        <f>(-$B$1*EXP(($B$3-$B$5)*$C$2)*NORMSDIST(-V60)+$E60*NORMSDIST(-W60))*EXP(-$B$3*$C$2)</f>
        <v>45.658963018981353</v>
      </c>
      <c r="Z60" s="6">
        <f t="shared" si="3"/>
        <v>1.7999999999999998</v>
      </c>
      <c r="AA60" s="2">
        <f xml:space="preserve"> (LN($B$1/$E60)+($B$3-$B$5)*$C$2)/(Z60*SQRT($C$2))+Z60*SQRT($C$2)/2</f>
        <v>0.22079149272232945</v>
      </c>
      <c r="AB60" s="2">
        <f xml:space="preserve"> (AA60-Z60*SQRT($C$2))</f>
        <v>-1.72381115359254</v>
      </c>
      <c r="AC60" s="4">
        <f>($B$1*EXP(($B$3-$B$5)*$C$2)*NORMSDIST(AA60)-$E60*NORMSDIST(AB60))*EXP(-$B$3*$C$2)</f>
        <v>5.0583938620169961</v>
      </c>
      <c r="AD60" s="5">
        <f>(-$B$1*EXP(($B$3-$B$5)*$C$2)*NORMSDIST(-AA60)+$E60*NORMSDIST(-AB60))*EXP(-$B$3*$C$2)</f>
        <v>46.457648505040375</v>
      </c>
    </row>
    <row r="61" spans="5:30" x14ac:dyDescent="0.15">
      <c r="E61" s="15">
        <v>55</v>
      </c>
      <c r="F61" s="6">
        <f t="shared" si="0"/>
        <v>1.2000000000000002</v>
      </c>
      <c r="G61" s="2">
        <f xml:space="preserve"> (LN($B$1/$E61)+($B$3-$B$5)*$C$2)/(F61*SQRT($C$2))+F61*SQRT($C$2)/2</f>
        <v>-0.49321776180267574</v>
      </c>
      <c r="H61" s="2">
        <f xml:space="preserve"> (G61-F61*SQRT($C$2))</f>
        <v>-1.7896195260125891</v>
      </c>
      <c r="I61" s="4">
        <f>($B$1*EXP(($B$3-$B$5)*$C$2)*NORMSDIST(G61)-$E61*NORMSDIST(H61))*EXP(-$B$3*$C$2)</f>
        <v>1.8687236095131528</v>
      </c>
      <c r="J61" s="5">
        <f>(-$B$1*EXP(($B$3-$B$5)*$C$2)*NORMSDIST(-G61)+$E61*NORMSDIST(-H61))*EXP(-$B$3*$C$2)</f>
        <v>44.266112597777699</v>
      </c>
      <c r="K61" s="6">
        <f t="shared" si="1"/>
        <v>1.35</v>
      </c>
      <c r="L61" s="2">
        <f xml:space="preserve"> (LN($B$1/$E61)+($B$3-$B$5)*$C$2)/(K61*SQRT($C$2))+K61*SQRT($C$2)/2</f>
        <v>-0.28536835777204161</v>
      </c>
      <c r="M61" s="2">
        <f xml:space="preserve"> (L61-K61*SQRT($C$2))</f>
        <v>-1.743820342508194</v>
      </c>
      <c r="N61" s="4">
        <f>($B$1*EXP(($B$3-$B$5)*$C$2)*NORMSDIST(L61)-$E61*NORMSDIST(M61))*EXP(-$B$3*$C$2)</f>
        <v>2.6174410751907997</v>
      </c>
      <c r="O61" s="5">
        <f>(-$B$1*EXP(($B$3-$B$5)*$C$2)*NORMSDIST(-L61)+$E61*NORMSDIST(-M61))*EXP(-$B$3*$C$2)</f>
        <v>45.014830063455349</v>
      </c>
      <c r="P61" s="6">
        <f>B$4</f>
        <v>1.5</v>
      </c>
      <c r="Q61" s="2">
        <f xml:space="preserve"> (LN($B$1/$E61)+($B$3-$B$5)*$C$2)/(P61*SQRT($C$2))+P61*SQRT($C$2)/2</f>
        <v>-0.10288381249491041</v>
      </c>
      <c r="R61" s="2">
        <f xml:space="preserve"> (Q61-P61*SQRT($C$2))</f>
        <v>-1.7233860177573019</v>
      </c>
      <c r="S61" s="4">
        <f>($B$1*EXP(($B$3-$B$5)*$C$2)*NORMSDIST(Q61)-$E61*NORMSDIST(R61))*EXP(-$B$3*$C$2)</f>
        <v>3.4096811790969004</v>
      </c>
      <c r="T61" s="5">
        <f>(-$B$1*EXP(($B$3-$B$5)*$C$2)*NORMSDIST(-Q61)+$E61*NORMSDIST(-R61))*EXP(-$B$3*$C$2)</f>
        <v>45.807070167361452</v>
      </c>
      <c r="U61" s="6">
        <f t="shared" si="2"/>
        <v>1.6500000000000001</v>
      </c>
      <c r="V61" s="2">
        <f xml:space="preserve"> (LN($B$1/$E61)+($B$3-$B$5)*$C$2)/(U61*SQRT($C$2))+U61*SQRT($C$2)/2</f>
        <v>6.1153562779673543E-2</v>
      </c>
      <c r="W61" s="2">
        <f xml:space="preserve"> (V61-U61*SQRT($C$2))</f>
        <v>-1.7213988630089572</v>
      </c>
      <c r="X61" s="4">
        <f>($B$1*EXP(($B$3-$B$5)*$C$2)*NORMSDIST(V61)-$E61*NORMSDIST(W61))*EXP(-$B$3*$C$2)</f>
        <v>4.2167314869640693</v>
      </c>
      <c r="Y61" s="5">
        <f>(-$B$1*EXP(($B$3-$B$5)*$C$2)*NORMSDIST(-V61)+$E61*NORMSDIST(-W61))*EXP(-$B$3*$C$2)</f>
        <v>46.614120475228617</v>
      </c>
      <c r="Z61" s="6">
        <f t="shared" si="3"/>
        <v>1.7999999999999998</v>
      </c>
      <c r="AA61" s="2">
        <f xml:space="preserve"> (LN($B$1/$E61)+($B$3-$B$5)*$C$2)/(Z61*SQRT($C$2))+Z61*SQRT($C$2)/2</f>
        <v>0.21135556055234639</v>
      </c>
      <c r="AB61" s="2">
        <f xml:space="preserve"> (AA61-Z61*SQRT($C$2))</f>
        <v>-1.7332470857625233</v>
      </c>
      <c r="AC61" s="4">
        <f>($B$1*EXP(($B$3-$B$5)*$C$2)*NORMSDIST(AA61)-$E61*NORMSDIST(AB61))*EXP(-$B$3*$C$2)</f>
        <v>5.0165261341481528</v>
      </c>
      <c r="AD61" s="5">
        <f>(-$B$1*EXP(($B$3-$B$5)*$C$2)*NORMSDIST(-AA61)+$E61*NORMSDIST(-AB61))*EXP(-$B$3*$C$2)</f>
        <v>47.413915122412703</v>
      </c>
    </row>
    <row r="62" spans="5:30" x14ac:dyDescent="0.15">
      <c r="E62" s="15">
        <v>56</v>
      </c>
      <c r="F62" s="6">
        <f t="shared" si="0"/>
        <v>1.2000000000000002</v>
      </c>
      <c r="G62" s="2">
        <f xml:space="preserve"> (LN($B$1/$E62)+($B$3-$B$5)*$C$2)/(F62*SQRT($C$2))+F62*SQRT($C$2)/2</f>
        <v>-0.50711662093733578</v>
      </c>
      <c r="H62" s="2">
        <f xml:space="preserve"> (G62-F62*SQRT($C$2))</f>
        <v>-1.8035183851472492</v>
      </c>
      <c r="I62" s="4">
        <f>($B$1*EXP(($B$3-$B$5)*$C$2)*NORMSDIST(G62)-$E62*NORMSDIST(H62))*EXP(-$B$3*$C$2)</f>
        <v>1.8325896199151908</v>
      </c>
      <c r="J62" s="5">
        <f>(-$B$1*EXP(($B$3-$B$5)*$C$2)*NORMSDIST(-G62)+$E62*NORMSDIST(-H62))*EXP(-$B$3*$C$2)</f>
        <v>45.228112953420911</v>
      </c>
      <c r="K62" s="6">
        <f t="shared" si="1"/>
        <v>1.35</v>
      </c>
      <c r="L62" s="2">
        <f xml:space="preserve"> (LN($B$1/$E62)+($B$3-$B$5)*$C$2)/(K62*SQRT($C$2))+K62*SQRT($C$2)/2</f>
        <v>-0.29772289922507267</v>
      </c>
      <c r="M62" s="2">
        <f xml:space="preserve"> (L62-K62*SQRT($C$2))</f>
        <v>-1.756174883961225</v>
      </c>
      <c r="N62" s="4">
        <f>($B$1*EXP(($B$3-$B$5)*$C$2)*NORMSDIST(L62)-$E62*NORMSDIST(M62))*EXP(-$B$3*$C$2)</f>
        <v>2.5774570884321935</v>
      </c>
      <c r="O62" s="5">
        <f>(-$B$1*EXP(($B$3-$B$5)*$C$2)*NORMSDIST(-L62)+$E62*NORMSDIST(-M62))*EXP(-$B$3*$C$2)</f>
        <v>45.972980421937912</v>
      </c>
      <c r="P62" s="6">
        <f>B$4</f>
        <v>1.5</v>
      </c>
      <c r="Q62" s="2">
        <f xml:space="preserve"> (LN($B$1/$E62)+($B$3-$B$5)*$C$2)/(P62*SQRT($C$2))+P62*SQRT($C$2)/2</f>
        <v>-0.11400289980263834</v>
      </c>
      <c r="R62" s="2">
        <f xml:space="preserve"> (Q62-P62*SQRT($C$2))</f>
        <v>-1.7345051050650298</v>
      </c>
      <c r="S62" s="4">
        <f>($B$1*EXP(($B$3-$B$5)*$C$2)*NORMSDIST(Q62)-$E62*NORMSDIST(R62))*EXP(-$B$3*$C$2)</f>
        <v>3.3678506440720497</v>
      </c>
      <c r="T62" s="5">
        <f>(-$B$1*EXP(($B$3-$B$5)*$C$2)*NORMSDIST(-Q62)+$E62*NORMSDIST(-R62))*EXP(-$B$3*$C$2)</f>
        <v>46.763373977577771</v>
      </c>
      <c r="U62" s="6">
        <f t="shared" si="2"/>
        <v>1.6500000000000001</v>
      </c>
      <c r="V62" s="2">
        <f xml:space="preserve"> (LN($B$1/$E62)+($B$3-$B$5)*$C$2)/(U62*SQRT($C$2))+U62*SQRT($C$2)/2</f>
        <v>5.1045301590829983E-2</v>
      </c>
      <c r="W62" s="2">
        <f xml:space="preserve"> (V62-U62*SQRT($C$2))</f>
        <v>-1.7315071241978006</v>
      </c>
      <c r="X62" s="4">
        <f>($B$1*EXP(($B$3-$B$5)*$C$2)*NORMSDIST(V62)-$E62*NORMSDIST(W62))*EXP(-$B$3*$C$2)</f>
        <v>4.1746778202958712</v>
      </c>
      <c r="Y62" s="5">
        <f>(-$B$1*EXP(($B$3-$B$5)*$C$2)*NORMSDIST(-V62)+$E62*NORMSDIST(-W62))*EXP(-$B$3*$C$2)</f>
        <v>47.570201153801598</v>
      </c>
      <c r="Z62" s="6">
        <f t="shared" si="3"/>
        <v>1.7999999999999998</v>
      </c>
      <c r="AA62" s="2">
        <f xml:space="preserve"> (LN($B$1/$E62)+($B$3-$B$5)*$C$2)/(Z62*SQRT($C$2))+Z62*SQRT($C$2)/2</f>
        <v>0.20208965446257299</v>
      </c>
      <c r="AB62" s="2">
        <f xml:space="preserve"> (AA62-Z62*SQRT($C$2))</f>
        <v>-1.7425129918522966</v>
      </c>
      <c r="AC62" s="4">
        <f>($B$1*EXP(($B$3-$B$5)*$C$2)*NORMSDIST(AA62)-$E62*NORMSDIST(AB62))*EXP(-$B$3*$C$2)</f>
        <v>4.9754875424708143</v>
      </c>
      <c r="AD62" s="5">
        <f>(-$B$1*EXP(($B$3-$B$5)*$C$2)*NORMSDIST(-AA62)+$E62*NORMSDIST(-AB62))*EXP(-$B$3*$C$2)</f>
        <v>48.371010875976545</v>
      </c>
    </row>
    <row r="63" spans="5:30" x14ac:dyDescent="0.15">
      <c r="E63" s="15">
        <v>57</v>
      </c>
      <c r="F63" s="6">
        <f t="shared" si="0"/>
        <v>1.2000000000000002</v>
      </c>
      <c r="G63" s="2">
        <f xml:space="preserve"> (LN($B$1/$E63)+($B$3-$B$5)*$C$2)/(F63*SQRT($C$2))+F63*SQRT($C$2)/2</f>
        <v>-0.52076946960511583</v>
      </c>
      <c r="H63" s="2">
        <f xml:space="preserve"> (G63-F63*SQRT($C$2))</f>
        <v>-1.8171712338150292</v>
      </c>
      <c r="I63" s="4">
        <f>($B$1*EXP(($B$3-$B$5)*$C$2)*NORMSDIST(G63)-$E63*NORMSDIST(H63))*EXP(-$B$3*$C$2)</f>
        <v>1.7975344477900836</v>
      </c>
      <c r="J63" s="5">
        <f>(-$B$1*EXP(($B$3-$B$5)*$C$2)*NORMSDIST(-G63)+$E63*NORMSDIST(-H63))*EXP(-$B$3*$C$2)</f>
        <v>46.191192126536983</v>
      </c>
      <c r="K63" s="6">
        <f t="shared" si="1"/>
        <v>1.35</v>
      </c>
      <c r="L63" s="2">
        <f xml:space="preserve"> (LN($B$1/$E63)+($B$3-$B$5)*$C$2)/(K63*SQRT($C$2))+K63*SQRT($C$2)/2</f>
        <v>-0.30985876470754392</v>
      </c>
      <c r="M63" s="2">
        <f xml:space="preserve"> (L63-K63*SQRT($C$2))</f>
        <v>-1.7683107494436963</v>
      </c>
      <c r="N63" s="4">
        <f>($B$1*EXP(($B$3-$B$5)*$C$2)*NORMSDIST(L63)-$E63*NORMSDIST(M63))*EXP(-$B$3*$C$2)</f>
        <v>2.5385163321763775</v>
      </c>
      <c r="O63" s="5">
        <f>(-$B$1*EXP(($B$3-$B$5)*$C$2)*NORMSDIST(-L63)+$E63*NORMSDIST(-M63))*EXP(-$B$3*$C$2)</f>
        <v>46.932174010923269</v>
      </c>
      <c r="P63" s="6">
        <f>B$4</f>
        <v>1.5</v>
      </c>
      <c r="Q63" s="2">
        <f xml:space="preserve"> (LN($B$1/$E63)+($B$3-$B$5)*$C$2)/(P63*SQRT($C$2))+P63*SQRT($C$2)/2</f>
        <v>-0.12492517873686237</v>
      </c>
      <c r="R63" s="2">
        <f xml:space="preserve"> (Q63-P63*SQRT($C$2))</f>
        <v>-1.7454273839992538</v>
      </c>
      <c r="S63" s="4">
        <f>($B$1*EXP(($B$3-$B$5)*$C$2)*NORMSDIST(Q63)-$E63*NORMSDIST(R63))*EXP(-$B$3*$C$2)</f>
        <v>3.3269951911422231</v>
      </c>
      <c r="T63" s="5">
        <f>(-$B$1*EXP(($B$3-$B$5)*$C$2)*NORMSDIST(-Q63)+$E63*NORMSDIST(-R63))*EXP(-$B$3*$C$2)</f>
        <v>47.720652869889122</v>
      </c>
      <c r="U63" s="6">
        <f t="shared" si="2"/>
        <v>1.6500000000000001</v>
      </c>
      <c r="V63" s="2">
        <f xml:space="preserve"> (LN($B$1/$E63)+($B$3-$B$5)*$C$2)/(U63*SQRT($C$2))+U63*SQRT($C$2)/2</f>
        <v>4.1115957105171685E-2</v>
      </c>
      <c r="W63" s="2">
        <f xml:space="preserve"> (V63-U63*SQRT($C$2))</f>
        <v>-1.7414364686834589</v>
      </c>
      <c r="X63" s="4">
        <f>($B$1*EXP(($B$3-$B$5)*$C$2)*NORMSDIST(V63)-$E63*NORMSDIST(W63))*EXP(-$B$3*$C$2)</f>
        <v>4.1335151991349255</v>
      </c>
      <c r="Y63" s="5">
        <f>(-$B$1*EXP(($B$3-$B$5)*$C$2)*NORMSDIST(-V63)+$E63*NORMSDIST(-W63))*EXP(-$B$3*$C$2)</f>
        <v>48.527172877881824</v>
      </c>
      <c r="Z63" s="6">
        <f t="shared" si="3"/>
        <v>1.7999999999999998</v>
      </c>
      <c r="AA63" s="2">
        <f xml:space="preserve"> (LN($B$1/$E63)+($B$3-$B$5)*$C$2)/(Z63*SQRT($C$2))+Z63*SQRT($C$2)/2</f>
        <v>0.19298775535071966</v>
      </c>
      <c r="AB63" s="2">
        <f xml:space="preserve"> (AA63-Z63*SQRT($C$2))</f>
        <v>-1.75161489096415</v>
      </c>
      <c r="AC63" s="4">
        <f>($B$1*EXP(($B$3-$B$5)*$C$2)*NORMSDIST(AA63)-$E63*NORMSDIST(AB63))*EXP(-$B$3*$C$2)</f>
        <v>4.9352502692308926</v>
      </c>
      <c r="AD63" s="5">
        <f>(-$B$1*EXP(($B$3-$B$5)*$C$2)*NORMSDIST(-AA63)+$E63*NORMSDIST(-AB63))*EXP(-$B$3*$C$2)</f>
        <v>49.32890794797779</v>
      </c>
    </row>
    <row r="64" spans="5:30" x14ac:dyDescent="0.15">
      <c r="E64" s="15">
        <v>58</v>
      </c>
      <c r="F64" s="6">
        <f t="shared" si="0"/>
        <v>1.2000000000000002</v>
      </c>
      <c r="G64" s="2">
        <f xml:space="preserve"> (LN($B$1/$E64)+($B$3-$B$5)*$C$2)/(F64*SQRT($C$2))+F64*SQRT($C$2)/2</f>
        <v>-0.53418486535048382</v>
      </c>
      <c r="H64" s="2">
        <f xml:space="preserve"> (G64-F64*SQRT($C$2))</f>
        <v>-1.830586629560397</v>
      </c>
      <c r="I64" s="4">
        <f>($B$1*EXP(($B$3-$B$5)*$C$2)*NORMSDIST(G64)-$E64*NORMSDIST(H64))*EXP(-$B$3*$C$2)</f>
        <v>1.7635132853960274</v>
      </c>
      <c r="J64" s="5">
        <f>(-$B$1*EXP(($B$3-$B$5)*$C$2)*NORMSDIST(-G64)+$E64*NORMSDIST(-H64))*EXP(-$B$3*$C$2)</f>
        <v>47.155305309384104</v>
      </c>
      <c r="K64" s="6">
        <f t="shared" si="1"/>
        <v>1.35</v>
      </c>
      <c r="L64" s="2">
        <f xml:space="preserve"> (LN($B$1/$E64)+($B$3-$B$5)*$C$2)/(K64*SQRT($C$2))+K64*SQRT($C$2)/2</f>
        <v>-0.32178356092564875</v>
      </c>
      <c r="M64" s="2">
        <f xml:space="preserve"> (L64-K64*SQRT($C$2))</f>
        <v>-1.7802355456618011</v>
      </c>
      <c r="N64" s="4">
        <f>($B$1*EXP(($B$3-$B$5)*$C$2)*NORMSDIST(L64)-$E64*NORMSDIST(M64))*EXP(-$B$3*$C$2)</f>
        <v>2.5005788124417307</v>
      </c>
      <c r="O64" s="5">
        <f>(-$B$1*EXP(($B$3-$B$5)*$C$2)*NORMSDIST(-L64)+$E64*NORMSDIST(-M64))*EXP(-$B$3*$C$2)</f>
        <v>47.892370836429798</v>
      </c>
      <c r="P64" s="6">
        <f>B$4</f>
        <v>1.5</v>
      </c>
      <c r="Q64" s="2">
        <f xml:space="preserve"> (LN($B$1/$E64)+($B$3-$B$5)*$C$2)/(P64*SQRT($C$2))+P64*SQRT($C$2)/2</f>
        <v>-0.13565749533315663</v>
      </c>
      <c r="R64" s="2">
        <f xml:space="preserve"> (Q64-P64*SQRT($C$2))</f>
        <v>-1.756159700595548</v>
      </c>
      <c r="S64" s="4">
        <f>($B$1*EXP(($B$3-$B$5)*$C$2)*NORMSDIST(Q64)-$E64*NORMSDIST(R64))*EXP(-$B$3*$C$2)</f>
        <v>3.2870796754077531</v>
      </c>
      <c r="T64" s="5">
        <f>(-$B$1*EXP(($B$3-$B$5)*$C$2)*NORMSDIST(-Q64)+$E64*NORMSDIST(-R64))*EXP(-$B$3*$C$2)</f>
        <v>48.678871699395827</v>
      </c>
      <c r="U64" s="6">
        <f t="shared" si="2"/>
        <v>1.6500000000000001</v>
      </c>
      <c r="V64" s="2">
        <f xml:space="preserve"> (LN($B$1/$E64)+($B$3-$B$5)*$C$2)/(U64*SQRT($C$2))+U64*SQRT($C$2)/2</f>
        <v>3.1359305653995029E-2</v>
      </c>
      <c r="W64" s="2">
        <f xml:space="preserve"> (V64-U64*SQRT($C$2))</f>
        <v>-1.7511931201346358</v>
      </c>
      <c r="X64" s="4">
        <f>($B$1*EXP(($B$3-$B$5)*$C$2)*NORMSDIST(V64)-$E64*NORMSDIST(W64))*EXP(-$B$3*$C$2)</f>
        <v>4.0932130227869656</v>
      </c>
      <c r="Y64" s="5">
        <f>(-$B$1*EXP(($B$3-$B$5)*$C$2)*NORMSDIST(-V64)+$E64*NORMSDIST(-W64))*EXP(-$B$3*$C$2)</f>
        <v>49.485005046775036</v>
      </c>
      <c r="Z64" s="6">
        <f t="shared" si="3"/>
        <v>1.7999999999999998</v>
      </c>
      <c r="AA64" s="2">
        <f xml:space="preserve"> (LN($B$1/$E64)+($B$3-$B$5)*$C$2)/(Z64*SQRT($C$2))+Z64*SQRT($C$2)/2</f>
        <v>0.18404415818714104</v>
      </c>
      <c r="AB64" s="2">
        <f xml:space="preserve"> (AA64-Z64*SQRT($C$2))</f>
        <v>-1.7605584881277285</v>
      </c>
      <c r="AC64" s="4">
        <f>($B$1*EXP(($B$3-$B$5)*$C$2)*NORMSDIST(AA64)-$E64*NORMSDIST(AB64))*EXP(-$B$3*$C$2)</f>
        <v>4.895787833223979</v>
      </c>
      <c r="AD64" s="5">
        <f>(-$B$1*EXP(($B$3-$B$5)*$C$2)*NORMSDIST(-AA64)+$E64*NORMSDIST(-AB64))*EXP(-$B$3*$C$2)</f>
        <v>50.287579857212052</v>
      </c>
    </row>
    <row r="65" spans="5:30" x14ac:dyDescent="0.15">
      <c r="E65" s="15">
        <v>59</v>
      </c>
      <c r="F65" s="6">
        <f t="shared" si="0"/>
        <v>1.2000000000000002</v>
      </c>
      <c r="G65" s="2">
        <f xml:space="preserve"> (LN($B$1/$E65)+($B$3-$B$5)*$C$2)/(F65*SQRT($C$2))+F65*SQRT($C$2)/2</f>
        <v>-0.54737092682558386</v>
      </c>
      <c r="H65" s="2">
        <f xml:space="preserve"> (G65-F65*SQRT($C$2))</f>
        <v>-1.8437726910354972</v>
      </c>
      <c r="I65" s="4">
        <f>($B$1*EXP(($B$3-$B$5)*$C$2)*NORMSDIST(G65)-$E65*NORMSDIST(H65))*EXP(-$B$3*$C$2)</f>
        <v>1.7304837375915341</v>
      </c>
      <c r="J65" s="5">
        <f>(-$B$1*EXP(($B$3-$B$5)*$C$2)*NORMSDIST(-G65)+$E65*NORMSDIST(-H65))*EXP(-$B$3*$C$2)</f>
        <v>48.120410106820778</v>
      </c>
      <c r="K65" s="6">
        <f t="shared" si="1"/>
        <v>1.35</v>
      </c>
      <c r="L65" s="2">
        <f xml:space="preserve"> (LN($B$1/$E65)+($B$3-$B$5)*$C$2)/(K65*SQRT($C$2))+K65*SQRT($C$2)/2</f>
        <v>-0.33350450445907098</v>
      </c>
      <c r="M65" s="2">
        <f xml:space="preserve"> (L65-K65*SQRT($C$2))</f>
        <v>-1.7919564891952233</v>
      </c>
      <c r="N65" s="4">
        <f>($B$1*EXP(($B$3-$B$5)*$C$2)*NORMSDIST(L65)-$E65*NORMSDIST(M65))*EXP(-$B$3*$C$2)</f>
        <v>2.4636065862698557</v>
      </c>
      <c r="O65" s="5">
        <f>(-$B$1*EXP(($B$3-$B$5)*$C$2)*NORMSDIST(-L65)+$E65*NORMSDIST(-M65))*EXP(-$B$3*$C$2)</f>
        <v>48.853532955499105</v>
      </c>
      <c r="P65" s="6">
        <f>B$4</f>
        <v>1.5</v>
      </c>
      <c r="Q65" s="2">
        <f xml:space="preserve"> (LN($B$1/$E65)+($B$3-$B$5)*$C$2)/(P65*SQRT($C$2))+P65*SQRT($C$2)/2</f>
        <v>-0.14620634451323677</v>
      </c>
      <c r="R65" s="2">
        <f xml:space="preserve"> (Q65-P65*SQRT($C$2))</f>
        <v>-1.7667085497756281</v>
      </c>
      <c r="S65" s="4">
        <f>($B$1*EXP(($B$3-$B$5)*$C$2)*NORMSDIST(Q65)-$E65*NORMSDIST(R65))*EXP(-$B$3*$C$2)</f>
        <v>3.2480706921189744</v>
      </c>
      <c r="T65" s="5">
        <f>(-$B$1*EXP(($B$3-$B$5)*$C$2)*NORMSDIST(-Q65)+$E65*NORMSDIST(-R65))*EXP(-$B$3*$C$2)</f>
        <v>49.637997061348223</v>
      </c>
      <c r="U65" s="6">
        <f t="shared" si="2"/>
        <v>1.6500000000000001</v>
      </c>
      <c r="V65" s="2">
        <f xml:space="preserve"> (LN($B$1/$E65)+($B$3-$B$5)*$C$2)/(U65*SQRT($C$2))+U65*SQRT($C$2)/2</f>
        <v>2.176944276301318E-2</v>
      </c>
      <c r="W65" s="2">
        <f xml:space="preserve"> (V65-U65*SQRT($C$2))</f>
        <v>-1.7607829830256176</v>
      </c>
      <c r="X65" s="4">
        <f>($B$1*EXP(($B$3-$B$5)*$C$2)*NORMSDIST(V65)-$E65*NORMSDIST(W65))*EXP(-$B$3*$C$2)</f>
        <v>4.0537421668885072</v>
      </c>
      <c r="Y65" s="5">
        <f>(-$B$1*EXP(($B$3-$B$5)*$C$2)*NORMSDIST(-V65)+$E65*NORMSDIST(-W65))*EXP(-$B$3*$C$2)</f>
        <v>50.443668536117755</v>
      </c>
      <c r="Z65" s="6">
        <f t="shared" si="3"/>
        <v>1.7999999999999998</v>
      </c>
      <c r="AA65" s="2">
        <f xml:space="preserve"> (LN($B$1/$E65)+($B$3-$B$5)*$C$2)/(Z65*SQRT($C$2))+Z65*SQRT($C$2)/2</f>
        <v>0.17525345053707431</v>
      </c>
      <c r="AB65" s="2">
        <f xml:space="preserve"> (AA65-Z65*SQRT($C$2))</f>
        <v>-1.7693491957777954</v>
      </c>
      <c r="AC65" s="4">
        <f>($B$1*EXP(($B$3-$B$5)*$C$2)*NORMSDIST(AA65)-$E65*NORMSDIST(AB65))*EXP(-$B$3*$C$2)</f>
        <v>4.8570750060053554</v>
      </c>
      <c r="AD65" s="5">
        <f>(-$B$1*EXP(($B$3-$B$5)*$C$2)*NORMSDIST(-AA65)+$E65*NORMSDIST(-AB65))*EXP(-$B$3*$C$2)</f>
        <v>51.247001375234603</v>
      </c>
    </row>
    <row r="66" spans="5:30" x14ac:dyDescent="0.15">
      <c r="E66" s="15">
        <v>60</v>
      </c>
      <c r="F66" s="6">
        <f t="shared" si="0"/>
        <v>1.2000000000000002</v>
      </c>
      <c r="G66" s="2">
        <f xml:space="preserve"> (LN($B$1/$E66)+($B$3-$B$5)*$C$2)/(F66*SQRT($C$2))+F66*SQRT($C$2)/2</f>
        <v>-0.56033536329919842</v>
      </c>
      <c r="H66" s="2">
        <f xml:space="preserve"> (G66-F66*SQRT($C$2))</f>
        <v>-1.8567371275091116</v>
      </c>
      <c r="I66" s="4">
        <f>($B$1*EXP(($B$3-$B$5)*$C$2)*NORMSDIST(G66)-$E66*NORMSDIST(H66))*EXP(-$B$3*$C$2)</f>
        <v>1.6984056615200658</v>
      </c>
      <c r="J66" s="5">
        <f>(-$B$1*EXP(($B$3-$B$5)*$C$2)*NORMSDIST(-G66)+$E66*NORMSDIST(-H66))*EXP(-$B$3*$C$2)</f>
        <v>49.086466375990483</v>
      </c>
      <c r="K66" s="6">
        <f t="shared" si="1"/>
        <v>1.35</v>
      </c>
      <c r="L66" s="2">
        <f xml:space="preserve"> (LN($B$1/$E66)+($B$3-$B$5)*$C$2)/(K66*SQRT($C$2))+K66*SQRT($C$2)/2</f>
        <v>-0.34502844799117272</v>
      </c>
      <c r="M66" s="2">
        <f xml:space="preserve"> (L66-K66*SQRT($C$2))</f>
        <v>-1.8034804327273251</v>
      </c>
      <c r="N66" s="4">
        <f>($B$1*EXP(($B$3-$B$5)*$C$2)*NORMSDIST(L66)-$E66*NORMSDIST(M66))*EXP(-$B$3*$C$2)</f>
        <v>2.4275636294045397</v>
      </c>
      <c r="O66" s="5">
        <f>(-$B$1*EXP(($B$3-$B$5)*$C$2)*NORMSDIST(-L66)+$E66*NORMSDIST(-M66))*EXP(-$B$3*$C$2)</f>
        <v>49.815624343874951</v>
      </c>
      <c r="P66" s="6">
        <f>B$4</f>
        <v>1.5</v>
      </c>
      <c r="Q66" s="2">
        <f xml:space="preserve"> (LN($B$1/$E66)+($B$3-$B$5)*$C$2)/(P66*SQRT($C$2))+P66*SQRT($C$2)/2</f>
        <v>-0.15657789369212838</v>
      </c>
      <c r="R66" s="2">
        <f xml:space="preserve"> (Q66-P66*SQRT($C$2))</f>
        <v>-1.7770800989545199</v>
      </c>
      <c r="S66" s="4">
        <f>($B$1*EXP(($B$3-$B$5)*$C$2)*NORMSDIST(Q66)-$E66*NORMSDIST(R66))*EXP(-$B$3*$C$2)</f>
        <v>3.2099364666389021</v>
      </c>
      <c r="T66" s="5">
        <f>(-$B$1*EXP(($B$3-$B$5)*$C$2)*NORMSDIST(-Q66)+$E66*NORMSDIST(-R66))*EXP(-$B$3*$C$2)</f>
        <v>50.597997181109328</v>
      </c>
      <c r="U66" s="6">
        <f t="shared" si="2"/>
        <v>1.6500000000000001</v>
      </c>
      <c r="V66" s="2">
        <f xml:space="preserve"> (LN($B$1/$E66)+($B$3-$B$5)*$C$2)/(U66*SQRT($C$2))+U66*SQRT($C$2)/2</f>
        <v>1.23407616912935E-2</v>
      </c>
      <c r="W66" s="2">
        <f xml:space="preserve"> (V66-U66*SQRT($C$2))</f>
        <v>-1.7702116640973373</v>
      </c>
      <c r="X66" s="4">
        <f>($B$1*EXP(($B$3-$B$5)*$C$2)*NORMSDIST(V66)-$E66*NORMSDIST(W66))*EXP(-$B$3*$C$2)</f>
        <v>4.0150748913561811</v>
      </c>
      <c r="Y66" s="5">
        <f>(-$B$1*EXP(($B$3-$B$5)*$C$2)*NORMSDIST(-V66)+$E66*NORMSDIST(-W66))*EXP(-$B$3*$C$2)</f>
        <v>51.403135605826598</v>
      </c>
      <c r="Z66" s="6">
        <f t="shared" si="3"/>
        <v>1.7999999999999998</v>
      </c>
      <c r="AA66" s="2">
        <f xml:space="preserve"> (LN($B$1/$E66)+($B$3-$B$5)*$C$2)/(Z66*SQRT($C$2))+Z66*SQRT($C$2)/2</f>
        <v>0.16661049288799801</v>
      </c>
      <c r="AB66" s="2">
        <f xml:space="preserve"> (AA66-Z66*SQRT($C$2))</f>
        <v>-1.7779921534268714</v>
      </c>
      <c r="AC66" s="4">
        <f>($B$1*EXP(($B$3-$B$5)*$C$2)*NORMSDIST(AA66)-$E66*NORMSDIST(AB66))*EXP(-$B$3*$C$2)</f>
        <v>4.8190877345705703</v>
      </c>
      <c r="AD66" s="5">
        <f>(-$B$1*EXP(($B$3-$B$5)*$C$2)*NORMSDIST(-AA66)+$E66*NORMSDIST(-AB66))*EXP(-$B$3*$C$2)</f>
        <v>52.207148449040993</v>
      </c>
    </row>
    <row r="67" spans="5:30" x14ac:dyDescent="0.15">
      <c r="E67" s="15">
        <v>61</v>
      </c>
      <c r="F67" s="6">
        <f t="shared" si="0"/>
        <v>1.2000000000000002</v>
      </c>
      <c r="G67" s="2">
        <f xml:space="preserve"> (LN($B$1/$E67)+($B$3-$B$5)*$C$2)/(F67*SQRT($C$2))+F67*SQRT($C$2)/2</f>
        <v>-0.57308550172660488</v>
      </c>
      <c r="H67" s="2">
        <f xml:space="preserve"> (G67-F67*SQRT($C$2))</f>
        <v>-1.869487265936518</v>
      </c>
      <c r="I67" s="4">
        <f>($B$1*EXP(($B$3-$B$5)*$C$2)*NORMSDIST(G67)-$E67*NORMSDIST(H67))*EXP(-$B$3*$C$2)</f>
        <v>1.6672410189826028</v>
      </c>
      <c r="J67" s="5">
        <f>(-$B$1*EXP(($B$3-$B$5)*$C$2)*NORMSDIST(-G67)+$E67*NORMSDIST(-H67))*EXP(-$B$3*$C$2)</f>
        <v>50.053436078694197</v>
      </c>
      <c r="K67" s="6">
        <f t="shared" si="1"/>
        <v>1.35</v>
      </c>
      <c r="L67" s="2">
        <f xml:space="preserve"> (LN($B$1/$E67)+($B$3-$B$5)*$C$2)/(K67*SQRT($C$2))+K67*SQRT($C$2)/2</f>
        <v>-0.35636190437108972</v>
      </c>
      <c r="M67" s="2">
        <f xml:space="preserve"> (L67-K67*SQRT($C$2))</f>
        <v>-1.8148138891072421</v>
      </c>
      <c r="N67" s="4">
        <f>($B$1*EXP(($B$3-$B$5)*$C$2)*NORMSDIST(L67)-$E67*NORMSDIST(M67))*EXP(-$B$3*$C$2)</f>
        <v>2.3924157142646458</v>
      </c>
      <c r="O67" s="5">
        <f>(-$B$1*EXP(($B$3-$B$5)*$C$2)*NORMSDIST(-L67)+$E67*NORMSDIST(-M67))*EXP(-$B$3*$C$2)</f>
        <v>50.778610773976233</v>
      </c>
      <c r="P67" s="6">
        <f>B$4</f>
        <v>1.5</v>
      </c>
      <c r="Q67" s="2">
        <f xml:space="preserve"> (LN($B$1/$E67)+($B$3-$B$5)*$C$2)/(P67*SQRT($C$2))+P67*SQRT($C$2)/2</f>
        <v>-0.16677800443405366</v>
      </c>
      <c r="R67" s="2">
        <f xml:space="preserve"> (Q67-P67*SQRT($C$2))</f>
        <v>-1.7872802096964451</v>
      </c>
      <c r="S67" s="4">
        <f>($B$1*EXP(($B$3-$B$5)*$C$2)*NORMSDIST(Q67)-$E67*NORMSDIST(R67))*EXP(-$B$3*$C$2)</f>
        <v>3.1726467528737063</v>
      </c>
      <c r="T67" s="5">
        <f>(-$B$1*EXP(($B$3-$B$5)*$C$2)*NORMSDIST(-Q67)+$E67*NORMSDIST(-R67))*EXP(-$B$3*$C$2)</f>
        <v>51.5588418125853</v>
      </c>
      <c r="U67" s="6">
        <f t="shared" si="2"/>
        <v>1.6500000000000001</v>
      </c>
      <c r="V67" s="2">
        <f xml:space="preserve"> (LN($B$1/$E67)+($B$3-$B$5)*$C$2)/(U67*SQRT($C$2))+U67*SQRT($C$2)/2</f>
        <v>3.0679337440887577E-3</v>
      </c>
      <c r="W67" s="2">
        <f xml:space="preserve"> (V67-U67*SQRT($C$2))</f>
        <v>-1.7794844920445421</v>
      </c>
      <c r="X67" s="4">
        <f>($B$1*EXP(($B$3-$B$5)*$C$2)*NORMSDIST(V67)-$E67*NORMSDIST(W67))*EXP(-$B$3*$C$2)</f>
        <v>3.9771847553690445</v>
      </c>
      <c r="Y67" s="5">
        <f>(-$B$1*EXP(($B$3-$B$5)*$C$2)*NORMSDIST(-V67)+$E67*NORMSDIST(-W67))*EXP(-$B$3*$C$2)</f>
        <v>52.363379815080634</v>
      </c>
      <c r="Z67" s="6">
        <f t="shared" si="3"/>
        <v>1.7999999999999998</v>
      </c>
      <c r="AA67" s="2">
        <f xml:space="preserve"> (LN($B$1/$E67)+($B$3-$B$5)*$C$2)/(Z67*SQRT($C$2))+Z67*SQRT($C$2)/2</f>
        <v>0.15811040060306025</v>
      </c>
      <c r="AB67" s="2">
        <f xml:space="preserve"> (AA67-Z67*SQRT($C$2))</f>
        <v>-1.7864922457118093</v>
      </c>
      <c r="AC67" s="4">
        <f>($B$1*EXP(($B$3-$B$5)*$C$2)*NORMSDIST(AA67)-$E67*NORMSDIST(AB67))*EXP(-$B$3*$C$2)</f>
        <v>4.7818030699144431</v>
      </c>
      <c r="AD67" s="5">
        <f>(-$B$1*EXP(($B$3-$B$5)*$C$2)*NORMSDIST(-AA67)+$E67*NORMSDIST(-AB67))*EXP(-$B$3*$C$2)</f>
        <v>53.167998129626042</v>
      </c>
    </row>
    <row r="68" spans="5:30" x14ac:dyDescent="0.15">
      <c r="E68" s="15">
        <v>62</v>
      </c>
      <c r="F68" s="6">
        <f t="shared" si="0"/>
        <v>1.2000000000000002</v>
      </c>
      <c r="G68" s="2">
        <f xml:space="preserve"> (LN($B$1/$E68)+($B$3-$B$5)*$C$2)/(F68*SQRT($C$2))+F68*SQRT($C$2)/2</f>
        <v>-0.58562831161832885</v>
      </c>
      <c r="H68" s="2">
        <f xml:space="preserve"> (G68-F68*SQRT($C$2))</f>
        <v>-1.8820300758282422</v>
      </c>
      <c r="I68" s="4">
        <f>($B$1*EXP(($B$3-$B$5)*$C$2)*NORMSDIST(G68)-$E68*NORMSDIST(H68))*EXP(-$B$3*$C$2)</f>
        <v>1.6369537403334076</v>
      </c>
      <c r="J68" s="5">
        <f>(-$B$1*EXP(($B$3-$B$5)*$C$2)*NORMSDIST(-G68)+$E68*NORMSDIST(-H68))*EXP(-$B$3*$C$2)</f>
        <v>51.021283145286176</v>
      </c>
      <c r="K68" s="6">
        <f t="shared" si="1"/>
        <v>1.35</v>
      </c>
      <c r="L68" s="2">
        <f xml:space="preserve"> (LN($B$1/$E68)+($B$3-$B$5)*$C$2)/(K68*SQRT($C$2))+K68*SQRT($C$2)/2</f>
        <v>-0.36751106871928885</v>
      </c>
      <c r="M68" s="2">
        <f xml:space="preserve"> (L68-K68*SQRT($C$2))</f>
        <v>-1.8259630534554412</v>
      </c>
      <c r="N68" s="4">
        <f>($B$1*EXP(($B$3-$B$5)*$C$2)*NORMSDIST(L68)-$E68*NORMSDIST(M68))*EXP(-$B$3*$C$2)</f>
        <v>2.3581302972742781</v>
      </c>
      <c r="O68" s="5">
        <f>(-$B$1*EXP(($B$3-$B$5)*$C$2)*NORMSDIST(-L68)+$E68*NORMSDIST(-M68))*EXP(-$B$3*$C$2)</f>
        <v>51.742459702227045</v>
      </c>
      <c r="P68" s="6">
        <f>B$4</f>
        <v>1.5</v>
      </c>
      <c r="Q68" s="2">
        <f xml:space="preserve"> (LN($B$1/$E68)+($B$3-$B$5)*$C$2)/(P68*SQRT($C$2))+P68*SQRT($C$2)/2</f>
        <v>-0.17681225234743281</v>
      </c>
      <c r="R68" s="2">
        <f xml:space="preserve"> (Q68-P68*SQRT($C$2))</f>
        <v>-1.7973144576098243</v>
      </c>
      <c r="S68" s="4">
        <f>($B$1*EXP(($B$3-$B$5)*$C$2)*NORMSDIST(Q68)-$E68*NORMSDIST(R68))*EXP(-$B$3*$C$2)</f>
        <v>3.1361727394043584</v>
      </c>
      <c r="T68" s="5">
        <f>(-$B$1*EXP(($B$3-$B$5)*$C$2)*NORMSDIST(-Q68)+$E68*NORMSDIST(-R68))*EXP(-$B$3*$C$2)</f>
        <v>52.520502144357124</v>
      </c>
      <c r="U68" s="6">
        <f t="shared" si="2"/>
        <v>1.6500000000000001</v>
      </c>
      <c r="V68" s="2">
        <f xml:space="preserve"> (LN($B$1/$E68)+($B$3-$B$5)*$C$2)/(U68*SQRT($C$2))+U68*SQRT($C$2)/2</f>
        <v>-6.0541098135287186E-3</v>
      </c>
      <c r="W68" s="2">
        <f xml:space="preserve"> (V68-U68*SQRT($C$2))</f>
        <v>-1.7886065356021594</v>
      </c>
      <c r="X68" s="4">
        <f>($B$1*EXP(($B$3-$B$5)*$C$2)*NORMSDIST(V68)-$E68*NORMSDIST(W68))*EXP(-$B$3*$C$2)</f>
        <v>3.9400465387489825</v>
      </c>
      <c r="Y68" s="5">
        <f>(-$B$1*EXP(($B$3-$B$5)*$C$2)*NORMSDIST(-V68)+$E68*NORMSDIST(-W68))*EXP(-$B$3*$C$2)</f>
        <v>53.324375943701746</v>
      </c>
      <c r="Z68" s="6">
        <f t="shared" si="3"/>
        <v>1.7999999999999998</v>
      </c>
      <c r="AA68" s="2">
        <f xml:space="preserve"> (LN($B$1/$E68)+($B$3-$B$5)*$C$2)/(Z68*SQRT($C$2))+Z68*SQRT($C$2)/2</f>
        <v>0.14974852734191091</v>
      </c>
      <c r="AB68" s="2">
        <f xml:space="preserve"> (AA68-Z68*SQRT($C$2))</f>
        <v>-1.7948541189729585</v>
      </c>
      <c r="AC68" s="4">
        <f>($B$1*EXP(($B$3-$B$5)*$C$2)*NORMSDIST(AA68)-$E68*NORMSDIST(AB68))*EXP(-$B$3*$C$2)</f>
        <v>4.7451991009387342</v>
      </c>
      <c r="AD68" s="5">
        <f>(-$B$1*EXP(($B$3-$B$5)*$C$2)*NORMSDIST(-AA68)+$E68*NORMSDIST(-AB68))*EXP(-$B$3*$C$2)</f>
        <v>54.1295285058915</v>
      </c>
    </row>
    <row r="69" spans="5:30" x14ac:dyDescent="0.15">
      <c r="E69" s="15">
        <v>63</v>
      </c>
      <c r="F69" s="6">
        <f t="shared" si="0"/>
        <v>1.2000000000000002</v>
      </c>
      <c r="G69" s="2">
        <f xml:space="preserve"> (LN($B$1/$E69)+($B$3-$B$5)*$C$2)/(F69*SQRT($C$2))+F69*SQRT($C$2)/2</f>
        <v>-0.59797042791912902</v>
      </c>
      <c r="H69" s="2">
        <f xml:space="preserve"> (G69-F69*SQRT($C$2))</f>
        <v>-1.8943721921290422</v>
      </c>
      <c r="I69" s="4">
        <f>($B$1*EXP(($B$3-$B$5)*$C$2)*NORMSDIST(G69)-$E69*NORMSDIST(H69))*EXP(-$B$3*$C$2)</f>
        <v>1.6075095988558015</v>
      </c>
      <c r="J69" s="5">
        <f>(-$B$1*EXP(($B$3-$B$5)*$C$2)*NORMSDIST(-G69)+$E69*NORMSDIST(-H69))*EXP(-$B$3*$C$2)</f>
        <v>51.989973349049734</v>
      </c>
      <c r="K69" s="6">
        <f t="shared" si="1"/>
        <v>1.35</v>
      </c>
      <c r="L69" s="2">
        <f xml:space="preserve"> (LN($B$1/$E69)+($B$3-$B$5)*$C$2)/(K69*SQRT($C$2))+K69*SQRT($C$2)/2</f>
        <v>-0.37848183876444441</v>
      </c>
      <c r="M69" s="2">
        <f xml:space="preserve"> (L69-K69*SQRT($C$2))</f>
        <v>-1.8369338235005968</v>
      </c>
      <c r="N69" s="4">
        <f>($B$1*EXP(($B$3-$B$5)*$C$2)*NORMSDIST(L69)-$E69*NORMSDIST(M69))*EXP(-$B$3*$C$2)</f>
        <v>2.3246764147110568</v>
      </c>
      <c r="O69" s="5">
        <f>(-$B$1*EXP(($B$3-$B$5)*$C$2)*NORMSDIST(-L69)+$E69*NORMSDIST(-M69))*EXP(-$B$3*$C$2)</f>
        <v>52.707140164904985</v>
      </c>
      <c r="P69" s="6">
        <f>B$4</f>
        <v>1.5</v>
      </c>
      <c r="Q69" s="2">
        <f xml:space="preserve"> (LN($B$1/$E69)+($B$3-$B$5)*$C$2)/(P69*SQRT($C$2))+P69*SQRT($C$2)/2</f>
        <v>-0.18668594538807282</v>
      </c>
      <c r="R69" s="2">
        <f xml:space="preserve"> (Q69-P69*SQRT($C$2))</f>
        <v>-1.8071881506504641</v>
      </c>
      <c r="S69" s="4">
        <f>($B$1*EXP(($B$3-$B$5)*$C$2)*NORMSDIST(Q69)-$E69*NORMSDIST(R69))*EXP(-$B$3*$C$2)</f>
        <v>3.1004869626324418</v>
      </c>
      <c r="T69" s="5">
        <f>(-$B$1*EXP(($B$3-$B$5)*$C$2)*NORMSDIST(-Q69)+$E69*NORMSDIST(-R69))*EXP(-$B$3*$C$2)</f>
        <v>53.48295071282638</v>
      </c>
      <c r="U69" s="6">
        <f t="shared" si="2"/>
        <v>1.6500000000000001</v>
      </c>
      <c r="V69" s="2">
        <f xml:space="preserve"> (LN($B$1/$E69)+($B$3-$B$5)*$C$2)/(U69*SQRT($C$2))+U69*SQRT($C$2)/2</f>
        <v>-1.5030194395928675E-2</v>
      </c>
      <c r="W69" s="2">
        <f xml:space="preserve"> (V69-U69*SQRT($C$2))</f>
        <v>-1.7975826201845595</v>
      </c>
      <c r="X69" s="4">
        <f>($B$1*EXP(($B$3-$B$5)*$C$2)*NORMSDIST(V69)-$E69*NORMSDIST(W69))*EXP(-$B$3*$C$2)</f>
        <v>3.903636169170269</v>
      </c>
      <c r="Y69" s="5">
        <f>(-$B$1*EXP(($B$3-$B$5)*$C$2)*NORMSDIST(-V69)+$E69*NORMSDIST(-W69))*EXP(-$B$3*$C$2)</f>
        <v>54.286099919364212</v>
      </c>
      <c r="Z69" s="6">
        <f t="shared" si="3"/>
        <v>1.7999999999999998</v>
      </c>
      <c r="AA69" s="2">
        <f xml:space="preserve"> (LN($B$1/$E69)+($B$3-$B$5)*$C$2)/(Z69*SQRT($C$2))+Z69*SQRT($C$2)/2</f>
        <v>0.14152044980804424</v>
      </c>
      <c r="AB69" s="2">
        <f xml:space="preserve"> (AA69-Z69*SQRT($C$2))</f>
        <v>-1.8030821965068253</v>
      </c>
      <c r="AC69" s="4">
        <f>($B$1*EXP(($B$3-$B$5)*$C$2)*NORMSDIST(AA69)-$E69*NORMSDIST(AB69))*EXP(-$B$3*$C$2)</f>
        <v>4.709254893233858</v>
      </c>
      <c r="AD69" s="5">
        <f>(-$B$1*EXP(($B$3-$B$5)*$C$2)*NORMSDIST(-AA69)+$E69*NORMSDIST(-AB69))*EXP(-$B$3*$C$2)</f>
        <v>55.091718643427797</v>
      </c>
    </row>
    <row r="70" spans="5:30" x14ac:dyDescent="0.15">
      <c r="E70" s="15">
        <v>64</v>
      </c>
      <c r="F70" s="6">
        <f t="shared" si="0"/>
        <v>1.2000000000000002</v>
      </c>
      <c r="G70" s="2">
        <f xml:space="preserve"> (LN($B$1/$E70)+($B$3-$B$5)*$C$2)/(F70*SQRT($C$2))+F70*SQRT($C$2)/2</f>
        <v>-0.61011817208525698</v>
      </c>
      <c r="H70" s="2">
        <f xml:space="preserve"> (G70-F70*SQRT($C$2))</f>
        <v>-1.9065199362951701</v>
      </c>
      <c r="I70" s="4">
        <f>($B$1*EXP(($B$3-$B$5)*$C$2)*NORMSDIST(G70)-$E70*NORMSDIST(H70))*EXP(-$B$3*$C$2)</f>
        <v>1.5788760946821274</v>
      </c>
      <c r="J70" s="5">
        <f>(-$B$1*EXP(($B$3-$B$5)*$C$2)*NORMSDIST(-G70)+$E70*NORMSDIST(-H70))*EXP(-$B$3*$C$2)</f>
        <v>52.959474190117241</v>
      </c>
      <c r="K70" s="6">
        <f t="shared" si="1"/>
        <v>1.35</v>
      </c>
      <c r="L70" s="2">
        <f xml:space="preserve"> (LN($B$1/$E70)+($B$3-$B$5)*$C$2)/(K70*SQRT($C$2))+K70*SQRT($C$2)/2</f>
        <v>-0.38927983357878038</v>
      </c>
      <c r="M70" s="2">
        <f xml:space="preserve"> (L70-K70*SQRT($C$2))</f>
        <v>-1.8477318183149327</v>
      </c>
      <c r="N70" s="4">
        <f>($B$1*EXP(($B$3-$B$5)*$C$2)*NORMSDIST(L70)-$E70*NORMSDIST(M70))*EXP(-$B$3*$C$2)</f>
        <v>2.292024586319334</v>
      </c>
      <c r="O70" s="5">
        <f>(-$B$1*EXP(($B$3-$B$5)*$C$2)*NORMSDIST(-L70)+$E70*NORMSDIST(-M70))*EXP(-$B$3*$C$2)</f>
        <v>53.672622681754454</v>
      </c>
      <c r="P70" s="6">
        <f>B$4</f>
        <v>1.5</v>
      </c>
      <c r="Q70" s="2">
        <f xml:space="preserve"> (LN($B$1/$E70)+($B$3-$B$5)*$C$2)/(P70*SQRT($C$2))+P70*SQRT($C$2)/2</f>
        <v>-0.19640414072097523</v>
      </c>
      <c r="R70" s="2">
        <f xml:space="preserve"> (Q70-P70*SQRT($C$2))</f>
        <v>-1.8169063459833668</v>
      </c>
      <c r="S70" s="4">
        <f>($B$1*EXP(($B$3-$B$5)*$C$2)*NORMSDIST(Q70)-$E70*NORMSDIST(R70))*EXP(-$B$3*$C$2)</f>
        <v>3.06556322632348</v>
      </c>
      <c r="T70" s="5">
        <f>(-$B$1*EXP(($B$3-$B$5)*$C$2)*NORMSDIST(-Q70)+$E70*NORMSDIST(-R70))*EXP(-$B$3*$C$2)</f>
        <v>54.446161321758588</v>
      </c>
      <c r="U70" s="6">
        <f t="shared" si="2"/>
        <v>1.6500000000000001</v>
      </c>
      <c r="V70" s="2">
        <f xml:space="preserve"> (LN($B$1/$E70)+($B$3-$B$5)*$C$2)/(U70*SQRT($C$2))+U70*SQRT($C$2)/2</f>
        <v>-2.386491742583996E-2</v>
      </c>
      <c r="W70" s="2">
        <f xml:space="preserve"> (V70-U70*SQRT($C$2))</f>
        <v>-1.8064173432144708</v>
      </c>
      <c r="X70" s="4">
        <f>($B$1*EXP(($B$3-$B$5)*$C$2)*NORMSDIST(V70)-$E70*NORMSDIST(W70))*EXP(-$B$3*$C$2)</f>
        <v>3.8679306546875933</v>
      </c>
      <c r="Y70" s="5">
        <f>(-$B$1*EXP(($B$3-$B$5)*$C$2)*NORMSDIST(-V70)+$E70*NORMSDIST(-W70))*EXP(-$B$3*$C$2)</f>
        <v>55.248528750122709</v>
      </c>
      <c r="Z70" s="6">
        <f t="shared" si="3"/>
        <v>1.7999999999999998</v>
      </c>
      <c r="AA70" s="2">
        <f xml:space="preserve"> (LN($B$1/$E70)+($B$3-$B$5)*$C$2)/(Z70*SQRT($C$2))+Z70*SQRT($C$2)/2</f>
        <v>0.13342195369729226</v>
      </c>
      <c r="AB70" s="2">
        <f xml:space="preserve"> (AA70-Z70*SQRT($C$2))</f>
        <v>-1.8111806926175773</v>
      </c>
      <c r="AC70" s="4">
        <f>($B$1*EXP(($B$3-$B$5)*$C$2)*NORMSDIST(AA70)-$E70*NORMSDIST(AB70))*EXP(-$B$3*$C$2)</f>
        <v>4.6739504323085033</v>
      </c>
      <c r="AD70" s="5">
        <f>(-$B$1*EXP(($B$3-$B$5)*$C$2)*NORMSDIST(-AA70)+$E70*NORMSDIST(-AB70))*EXP(-$B$3*$C$2)</f>
        <v>56.05454852774362</v>
      </c>
    </row>
    <row r="71" spans="5:30" x14ac:dyDescent="0.15">
      <c r="E71" s="15">
        <v>65</v>
      </c>
      <c r="F71" s="6">
        <f t="shared" si="0"/>
        <v>1.2000000000000002</v>
      </c>
      <c r="G71" s="2">
        <f xml:space="preserve"> (LN($B$1/$E71)+($B$3-$B$5)*$C$2)/(F71*SQRT($C$2))+F71*SQRT($C$2)/2</f>
        <v>-0.622077571527616</v>
      </c>
      <c r="H71" s="2">
        <f xml:space="preserve"> (G71-F71*SQRT($C$2))</f>
        <v>-1.9184793357375294</v>
      </c>
      <c r="I71" s="4">
        <f>($B$1*EXP(($B$3-$B$5)*$C$2)*NORMSDIST(G71)-$E71*NORMSDIST(H71))*EXP(-$B$3*$C$2)</f>
        <v>1.5510223474169642</v>
      </c>
      <c r="J71" s="5">
        <f>(-$B$1*EXP(($B$3-$B$5)*$C$2)*NORMSDIST(-G71)+$E71*NORMSDIST(-H71))*EXP(-$B$3*$C$2)</f>
        <v>53.929754788093248</v>
      </c>
      <c r="K71" s="6">
        <f t="shared" si="1"/>
        <v>1.35</v>
      </c>
      <c r="L71" s="2">
        <f xml:space="preserve"> (LN($B$1/$E71)+($B$3-$B$5)*$C$2)/(K71*SQRT($C$2))+K71*SQRT($C$2)/2</f>
        <v>-0.39991041086087731</v>
      </c>
      <c r="M71" s="2">
        <f xml:space="preserve"> (L71-K71*SQRT($C$2))</f>
        <v>-1.8583623955970296</v>
      </c>
      <c r="N71" s="4">
        <f>($B$1*EXP(($B$3-$B$5)*$C$2)*NORMSDIST(L71)-$E71*NORMSDIST(M71))*EXP(-$B$3*$C$2)</f>
        <v>2.2601467260112957</v>
      </c>
      <c r="O71" s="5">
        <f>(-$B$1*EXP(($B$3-$B$5)*$C$2)*NORMSDIST(-L71)+$E71*NORMSDIST(-M71))*EXP(-$B$3*$C$2)</f>
        <v>54.638879166687587</v>
      </c>
      <c r="P71" s="6">
        <f>B$4</f>
        <v>1.5</v>
      </c>
      <c r="Q71" s="2">
        <f xml:space="preserve"> (LN($B$1/$E71)+($B$3-$B$5)*$C$2)/(P71*SQRT($C$2))+P71*SQRT($C$2)/2</f>
        <v>-0.20597166027486236</v>
      </c>
      <c r="R71" s="2">
        <f xml:space="preserve"> (Q71-P71*SQRT($C$2))</f>
        <v>-1.8264738655372539</v>
      </c>
      <c r="S71" s="4">
        <f>($B$1*EXP(($B$3-$B$5)*$C$2)*NORMSDIST(Q71)-$E71*NORMSDIST(R71))*EXP(-$B$3*$C$2)</f>
        <v>3.0313765269933657</v>
      </c>
      <c r="T71" s="5">
        <f>(-$B$1*EXP(($B$3-$B$5)*$C$2)*NORMSDIST(-Q71)+$E71*NORMSDIST(-R71))*EXP(-$B$3*$C$2)</f>
        <v>55.410108967669657</v>
      </c>
      <c r="U71" s="6">
        <f t="shared" si="2"/>
        <v>1.6500000000000001</v>
      </c>
      <c r="V71" s="2">
        <f xml:space="preserve"> (LN($B$1/$E71)+($B$3-$B$5)*$C$2)/(U71*SQRT($C$2))+U71*SQRT($C$2)/2</f>
        <v>-3.2562662474828308E-2</v>
      </c>
      <c r="W71" s="2">
        <f xml:space="preserve"> (V71-U71*SQRT($C$2))</f>
        <v>-1.815115088263459</v>
      </c>
      <c r="X71" s="4">
        <f>($B$1*EXP(($B$3-$B$5)*$C$2)*NORMSDIST(V71)-$E71*NORMSDIST(W71))*EXP(-$B$3*$C$2)</f>
        <v>3.8329080211233677</v>
      </c>
      <c r="Y71" s="5">
        <f>(-$B$1*EXP(($B$3-$B$5)*$C$2)*NORMSDIST(-V71)+$E71*NORMSDIST(-W71))*EXP(-$B$3*$C$2)</f>
        <v>56.211640461799654</v>
      </c>
      <c r="Z71" s="6">
        <f t="shared" si="3"/>
        <v>1.7999999999999998</v>
      </c>
      <c r="AA71" s="2">
        <f xml:space="preserve"> (LN($B$1/$E71)+($B$3-$B$5)*$C$2)/(Z71*SQRT($C$2))+Z71*SQRT($C$2)/2</f>
        <v>0.12544902073571962</v>
      </c>
      <c r="AB71" s="2">
        <f xml:space="preserve"> (AA71-Z71*SQRT($C$2))</f>
        <v>-1.8191536255791498</v>
      </c>
      <c r="AC71" s="4">
        <f>($B$1*EXP(($B$3-$B$5)*$C$2)*NORMSDIST(AA71)-$E71*NORMSDIST(AB71))*EXP(-$B$3*$C$2)</f>
        <v>4.639266570884069</v>
      </c>
      <c r="AD71" s="5">
        <f>(-$B$1*EXP(($B$3-$B$5)*$C$2)*NORMSDIST(-AA71)+$E71*NORMSDIST(-AB71))*EXP(-$B$3*$C$2)</f>
        <v>57.017999011560356</v>
      </c>
    </row>
    <row r="72" spans="5:30" x14ac:dyDescent="0.15">
      <c r="E72" s="15">
        <v>66</v>
      </c>
      <c r="F72" s="6">
        <f t="shared" ref="F72:F135" si="4">$P72*0.8</f>
        <v>1.2000000000000002</v>
      </c>
      <c r="G72" s="2">
        <f xml:space="preserve"> (LN($B$1/$E72)+($B$3-$B$5)*$C$2)/(F72*SQRT($C$2))+F72*SQRT($C$2)/2</f>
        <v>-0.63385437757052732</v>
      </c>
      <c r="H72" s="2">
        <f xml:space="preserve"> (G72-F72*SQRT($C$2))</f>
        <v>-1.9302561417804407</v>
      </c>
      <c r="I72" s="4">
        <f>($B$1*EXP(($B$3-$B$5)*$C$2)*NORMSDIST(G72)-$E72*NORMSDIST(H72))*EXP(-$B$3*$C$2)</f>
        <v>1.523918996706946</v>
      </c>
      <c r="J72" s="5">
        <f>(-$B$1*EXP(($B$3-$B$5)*$C$2)*NORMSDIST(-G72)+$E72*NORMSDIST(-H72))*EXP(-$B$3*$C$2)</f>
        <v>54.900785782624403</v>
      </c>
      <c r="K72" s="6">
        <f t="shared" ref="K72:K135" si="5">$P72*0.9</f>
        <v>1.35</v>
      </c>
      <c r="L72" s="2">
        <f xml:space="preserve"> (LN($B$1/$E72)+($B$3-$B$5)*$C$2)/(K72*SQRT($C$2))+K72*SQRT($C$2)/2</f>
        <v>-0.4103786828990208</v>
      </c>
      <c r="M72" s="2">
        <f xml:space="preserve"> (L72-K72*SQRT($C$2))</f>
        <v>-1.8688306676351731</v>
      </c>
      <c r="N72" s="4">
        <f>($B$1*EXP(($B$3-$B$5)*$C$2)*NORMSDIST(L72)-$E72*NORMSDIST(M72))*EXP(-$B$3*$C$2)</f>
        <v>2.2290160590464434</v>
      </c>
      <c r="O72" s="5">
        <f>(-$B$1*EXP(($B$3-$B$5)*$C$2)*NORMSDIST(-L72)+$E72*NORMSDIST(-M72))*EXP(-$B$3*$C$2)</f>
        <v>55.605882844963908</v>
      </c>
      <c r="P72" s="6">
        <f>B$4</f>
        <v>1.5</v>
      </c>
      <c r="Q72" s="2">
        <f xml:space="preserve"> (LN($B$1/$E72)+($B$3-$B$5)*$C$2)/(P72*SQRT($C$2))+P72*SQRT($C$2)/2</f>
        <v>-0.21539310510919163</v>
      </c>
      <c r="R72" s="2">
        <f xml:space="preserve"> (Q72-P72*SQRT($C$2))</f>
        <v>-1.8358953103715829</v>
      </c>
      <c r="S72" s="4">
        <f>($B$1*EXP(($B$3-$B$5)*$C$2)*NORMSDIST(Q72)-$E72*NORMSDIST(R72))*EXP(-$B$3*$C$2)</f>
        <v>2.9979029846386247</v>
      </c>
      <c r="T72" s="5">
        <f>(-$B$1*EXP(($B$3-$B$5)*$C$2)*NORMSDIST(-Q72)+$E72*NORMSDIST(-R72))*EXP(-$B$3*$C$2)</f>
        <v>56.374769770556085</v>
      </c>
      <c r="U72" s="6">
        <f t="shared" ref="U72:U135" si="6">$P72*1.1</f>
        <v>1.6500000000000001</v>
      </c>
      <c r="V72" s="2">
        <f xml:space="preserve"> (LN($B$1/$E72)+($B$3-$B$5)*$C$2)/(U72*SQRT($C$2))+U72*SQRT($C$2)/2</f>
        <v>-4.1127612324218465E-2</v>
      </c>
      <c r="W72" s="2">
        <f xml:space="preserve"> (V72-U72*SQRT($C$2))</f>
        <v>-1.8236800381128493</v>
      </c>
      <c r="X72" s="4">
        <f>($B$1*EXP(($B$3-$B$5)*$C$2)*NORMSDIST(V72)-$E72*NORMSDIST(W72))*EXP(-$B$3*$C$2)</f>
        <v>3.7985472539007219</v>
      </c>
      <c r="Y72" s="5">
        <f>(-$B$1*EXP(($B$3-$B$5)*$C$2)*NORMSDIST(-V72)+$E72*NORMSDIST(-W72))*EXP(-$B$3*$C$2)</f>
        <v>57.175414039818186</v>
      </c>
      <c r="Z72" s="6">
        <f t="shared" ref="Z72:Z135" si="7">$P72*1.2</f>
        <v>1.7999999999999998</v>
      </c>
      <c r="AA72" s="2">
        <f xml:space="preserve"> (LN($B$1/$E72)+($B$3-$B$5)*$C$2)/(Z72*SQRT($C$2))+Z72*SQRT($C$2)/2</f>
        <v>0.117597816707112</v>
      </c>
      <c r="AB72" s="2">
        <f xml:space="preserve"> (AA72-Z72*SQRT($C$2))</f>
        <v>-1.8270048296077577</v>
      </c>
      <c r="AC72" s="4">
        <f>($B$1*EXP(($B$3-$B$5)*$C$2)*NORMSDIST(AA72)-$E72*NORMSDIST(AB72))*EXP(-$B$3*$C$2)</f>
        <v>4.6051849799088522</v>
      </c>
      <c r="AD72" s="5">
        <f>(-$B$1*EXP(($B$3-$B$5)*$C$2)*NORMSDIST(-AA72)+$E72*NORMSDIST(-AB72))*EXP(-$B$3*$C$2)</f>
        <v>57.982051765826313</v>
      </c>
    </row>
    <row r="73" spans="5:30" x14ac:dyDescent="0.15">
      <c r="E73" s="15">
        <v>67</v>
      </c>
      <c r="F73" s="6">
        <f t="shared" si="4"/>
        <v>1.2000000000000002</v>
      </c>
      <c r="G73" s="2">
        <f xml:space="preserve"> (LN($B$1/$E73)+($B$3-$B$5)*$C$2)/(F73*SQRT($C$2))+F73*SQRT($C$2)/2</f>
        <v>-0.6454540820600575</v>
      </c>
      <c r="H73" s="2">
        <f xml:space="preserve"> (G73-F73*SQRT($C$2))</f>
        <v>-1.9418558462699709</v>
      </c>
      <c r="I73" s="4">
        <f>($B$1*EXP(($B$3-$B$5)*$C$2)*NORMSDIST(G73)-$E73*NORMSDIST(H73))*EXP(-$B$3*$C$2)</f>
        <v>1.4975381100752501</v>
      </c>
      <c r="J73" s="5">
        <f>(-$B$1*EXP(($B$3-$B$5)*$C$2)*NORMSDIST(-G73)+$E73*NORMSDIST(-H73))*EXP(-$B$3*$C$2)</f>
        <v>55.872539241233888</v>
      </c>
      <c r="K73" s="6">
        <f t="shared" si="5"/>
        <v>1.35</v>
      </c>
      <c r="L73" s="2">
        <f xml:space="preserve"> (LN($B$1/$E73)+($B$3-$B$5)*$C$2)/(K73*SQRT($C$2))+K73*SQRT($C$2)/2</f>
        <v>-0.42068953133415876</v>
      </c>
      <c r="M73" s="2">
        <f xml:space="preserve"> (L73-K73*SQRT($C$2))</f>
        <v>-1.8791415160703111</v>
      </c>
      <c r="N73" s="4">
        <f>($B$1*EXP(($B$3-$B$5)*$C$2)*NORMSDIST(L73)-$E73*NORMSDIST(M73))*EXP(-$B$3*$C$2)</f>
        <v>2.1986070451398119</v>
      </c>
      <c r="O73" s="5">
        <f>(-$B$1*EXP(($B$3-$B$5)*$C$2)*NORMSDIST(-L73)+$E73*NORMSDIST(-M73))*EXP(-$B$3*$C$2)</f>
        <v>56.57360817629845</v>
      </c>
      <c r="P73" s="6">
        <f>B$4</f>
        <v>1.5</v>
      </c>
      <c r="Q73" s="2">
        <f xml:space="preserve"> (LN($B$1/$E73)+($B$3-$B$5)*$C$2)/(P73*SQRT($C$2))+P73*SQRT($C$2)/2</f>
        <v>-0.22467286870081582</v>
      </c>
      <c r="R73" s="2">
        <f xml:space="preserve"> (Q73-P73*SQRT($C$2))</f>
        <v>-1.8451750739632073</v>
      </c>
      <c r="S73" s="4">
        <f>($B$1*EXP(($B$3-$B$5)*$C$2)*NORMSDIST(Q73)-$E73*NORMSDIST(R73))*EXP(-$B$3*$C$2)</f>
        <v>2.9651197783602132</v>
      </c>
      <c r="T73" s="5">
        <f>(-$B$1*EXP(($B$3-$B$5)*$C$2)*NORMSDIST(-Q73)+$E73*NORMSDIST(-R73))*EXP(-$B$3*$C$2)</f>
        <v>57.340120909518845</v>
      </c>
      <c r="U73" s="6">
        <f t="shared" si="6"/>
        <v>1.6500000000000001</v>
      </c>
      <c r="V73" s="2">
        <f xml:space="preserve"> (LN($B$1/$E73)+($B$3-$B$5)*$C$2)/(U73*SQRT($C$2))+U73*SQRT($C$2)/2</f>
        <v>-4.9563761043876831E-2</v>
      </c>
      <c r="W73" s="2">
        <f xml:space="preserve"> (V73-U73*SQRT($C$2))</f>
        <v>-1.8321161868325075</v>
      </c>
      <c r="X73" s="4">
        <f>($B$1*EXP(($B$3-$B$5)*$C$2)*NORMSDIST(V73)-$E73*NORMSDIST(W73))*EXP(-$B$3*$C$2)</f>
        <v>3.7648282439491894</v>
      </c>
      <c r="Y73" s="5">
        <f>(-$B$1*EXP(($B$3-$B$5)*$C$2)*NORMSDIST(-V73)+$E73*NORMSDIST(-W73))*EXP(-$B$3*$C$2)</f>
        <v>58.139829375107823</v>
      </c>
      <c r="Z73" s="6">
        <f t="shared" si="7"/>
        <v>1.7999999999999998</v>
      </c>
      <c r="AA73" s="2">
        <f xml:space="preserve"> (LN($B$1/$E73)+($B$3-$B$5)*$C$2)/(Z73*SQRT($C$2))+Z73*SQRT($C$2)/2</f>
        <v>0.10986468038075847</v>
      </c>
      <c r="AB73" s="2">
        <f xml:space="preserve"> (AA73-Z73*SQRT($C$2))</f>
        <v>-1.834737965934111</v>
      </c>
      <c r="AC73" s="4">
        <f>($B$1*EXP(($B$3-$B$5)*$C$2)*NORMSDIST(AA73)-$E73*NORMSDIST(AB73))*EXP(-$B$3*$C$2)</f>
        <v>4.5716881029807039</v>
      </c>
      <c r="AD73" s="5">
        <f>(-$B$1*EXP(($B$3-$B$5)*$C$2)*NORMSDIST(-AA73)+$E73*NORMSDIST(-AB73))*EXP(-$B$3*$C$2)</f>
        <v>58.946689234139335</v>
      </c>
    </row>
    <row r="74" spans="5:30" x14ac:dyDescent="0.15">
      <c r="E74" s="15">
        <v>68</v>
      </c>
      <c r="F74" s="6">
        <f t="shared" si="4"/>
        <v>1.2000000000000002</v>
      </c>
      <c r="G74" s="2">
        <f xml:space="preserve"> (LN($B$1/$E74)+($B$3-$B$5)*$C$2)/(F74*SQRT($C$2))+F74*SQRT($C$2)/2</f>
        <v>-0.65688193274195605</v>
      </c>
      <c r="H74" s="2">
        <f xml:space="preserve"> (G74-F74*SQRT($C$2))</f>
        <v>-1.9532836969518694</v>
      </c>
      <c r="I74" s="4">
        <f>($B$1*EXP(($B$3-$B$5)*$C$2)*NORMSDIST(G74)-$E74*NORMSDIST(H74))*EXP(-$B$3*$C$2)</f>
        <v>1.471853097405335</v>
      </c>
      <c r="J74" s="5">
        <f>(-$B$1*EXP(($B$3-$B$5)*$C$2)*NORMSDIST(-G74)+$E74*NORMSDIST(-H74))*EXP(-$B$3*$C$2)</f>
        <v>56.844988573805146</v>
      </c>
      <c r="K74" s="6">
        <f t="shared" si="5"/>
        <v>1.35</v>
      </c>
      <c r="L74" s="2">
        <f xml:space="preserve"> (LN($B$1/$E74)+($B$3-$B$5)*$C$2)/(K74*SQRT($C$2))+K74*SQRT($C$2)/2</f>
        <v>-0.4308476208291796</v>
      </c>
      <c r="M74" s="2">
        <f xml:space="preserve"> (L74-K74*SQRT($C$2))</f>
        <v>-1.8892996055653319</v>
      </c>
      <c r="N74" s="4">
        <f>($B$1*EXP(($B$3-$B$5)*$C$2)*NORMSDIST(L74)-$E74*NORMSDIST(M74))*EXP(-$B$3*$C$2)</f>
        <v>2.1688953070026153</v>
      </c>
      <c r="O74" s="5">
        <f>(-$B$1*EXP(($B$3-$B$5)*$C$2)*NORMSDIST(-L74)+$E74*NORMSDIST(-M74))*EXP(-$B$3*$C$2)</f>
        <v>57.542030783402417</v>
      </c>
      <c r="P74" s="6">
        <f>B$4</f>
        <v>1.5</v>
      </c>
      <c r="Q74" s="2">
        <f xml:space="preserve"> (LN($B$1/$E74)+($B$3-$B$5)*$C$2)/(P74*SQRT($C$2))+P74*SQRT($C$2)/2</f>
        <v>-0.2338151492463344</v>
      </c>
      <c r="R74" s="2">
        <f xml:space="preserve"> (Q74-P74*SQRT($C$2))</f>
        <v>-1.8543173545087259</v>
      </c>
      <c r="S74" s="4">
        <f>($B$1*EXP(($B$3-$B$5)*$C$2)*NORMSDIST(Q74)-$E74*NORMSDIST(R74))*EXP(-$B$3*$C$2)</f>
        <v>2.9330050864740982</v>
      </c>
      <c r="T74" s="5">
        <f>(-$B$1*EXP(($B$3-$B$5)*$C$2)*NORMSDIST(-Q74)+$E74*NORMSDIST(-R74))*EXP(-$B$3*$C$2)</f>
        <v>58.306140562873907</v>
      </c>
      <c r="U74" s="6">
        <f t="shared" si="6"/>
        <v>1.6500000000000001</v>
      </c>
      <c r="V74" s="2">
        <f xml:space="preserve"> (LN($B$1/$E74)+($B$3-$B$5)*$C$2)/(U74*SQRT($C$2))+U74*SQRT($C$2)/2</f>
        <v>-5.7874925176166547E-2</v>
      </c>
      <c r="W74" s="2">
        <f xml:space="preserve"> (V74-U74*SQRT($C$2))</f>
        <v>-1.8404273509647973</v>
      </c>
      <c r="X74" s="4">
        <f>($B$1*EXP(($B$3-$B$5)*$C$2)*NORMSDIST(V74)-$E74*NORMSDIST(W74))*EXP(-$B$3*$C$2)</f>
        <v>3.7317317373460663</v>
      </c>
      <c r="Y74" s="5">
        <f>(-$B$1*EXP(($B$3-$B$5)*$C$2)*NORMSDIST(-V74)+$E74*NORMSDIST(-W74))*EXP(-$B$3*$C$2)</f>
        <v>59.104867213745877</v>
      </c>
      <c r="Z74" s="6">
        <f t="shared" si="7"/>
        <v>1.7999999999999998</v>
      </c>
      <c r="AA74" s="2">
        <f xml:space="preserve"> (LN($B$1/$E74)+($B$3-$B$5)*$C$2)/(Z74*SQRT($C$2))+Z74*SQRT($C$2)/2</f>
        <v>0.10224611325949295</v>
      </c>
      <c r="AB74" s="2">
        <f xml:space="preserve"> (AA74-Z74*SQRT($C$2))</f>
        <v>-1.8423565330553766</v>
      </c>
      <c r="AC74" s="4">
        <f>($B$1*EXP(($B$3-$B$5)*$C$2)*NORMSDIST(AA74)-$E74*NORMSDIST(AB74))*EXP(-$B$3*$C$2)</f>
        <v>4.5387591138969929</v>
      </c>
      <c r="AD74" s="5">
        <f>(-$B$1*EXP(($B$3-$B$5)*$C$2)*NORMSDIST(-AA74)+$E74*NORMSDIST(-AB74))*EXP(-$B$3*$C$2)</f>
        <v>59.911894590296789</v>
      </c>
    </row>
    <row r="75" spans="5:30" x14ac:dyDescent="0.15">
      <c r="E75" s="15">
        <v>69</v>
      </c>
      <c r="F75" s="6">
        <f t="shared" si="4"/>
        <v>1.2000000000000002</v>
      </c>
      <c r="G75" s="2">
        <f xml:space="preserve"> (LN($B$1/$E75)+($B$3-$B$5)*$C$2)/(F75*SQRT($C$2))+F75*SQRT($C$2)/2</f>
        <v>-0.66814294751699366</v>
      </c>
      <c r="H75" s="2">
        <f xml:space="preserve"> (G75-F75*SQRT($C$2))</f>
        <v>-1.9645447117269068</v>
      </c>
      <c r="I75" s="4">
        <f>($B$1*EXP(($B$3-$B$5)*$C$2)*NORMSDIST(G75)-$E75*NORMSDIST(H75))*EXP(-$B$3*$C$2)</f>
        <v>1.4468386315177688</v>
      </c>
      <c r="J75" s="5">
        <f>(-$B$1*EXP(($B$3-$B$5)*$C$2)*NORMSDIST(-G75)+$E75*NORMSDIST(-H75))*EXP(-$B$3*$C$2)</f>
        <v>57.81810845315875</v>
      </c>
      <c r="K75" s="6">
        <f t="shared" si="5"/>
        <v>1.35</v>
      </c>
      <c r="L75" s="2">
        <f xml:space="preserve"> (LN($B$1/$E75)+($B$3-$B$5)*$C$2)/(K75*SQRT($C$2))+K75*SQRT($C$2)/2</f>
        <v>-0.44085741174032411</v>
      </c>
      <c r="M75" s="2">
        <f xml:space="preserve"> (L75-K75*SQRT($C$2))</f>
        <v>-1.8993093964764765</v>
      </c>
      <c r="N75" s="4">
        <f>($B$1*EXP(($B$3-$B$5)*$C$2)*NORMSDIST(L75)-$E75*NORMSDIST(M75))*EXP(-$B$3*$C$2)</f>
        <v>2.1398575638665682</v>
      </c>
      <c r="O75" s="5">
        <f>(-$B$1*EXP(($B$3-$B$5)*$C$2)*NORMSDIST(-L75)+$E75*NORMSDIST(-M75))*EXP(-$B$3*$C$2)</f>
        <v>58.511127385507557</v>
      </c>
      <c r="P75" s="6">
        <f>B$4</f>
        <v>1.5</v>
      </c>
      <c r="Q75" s="2">
        <f xml:space="preserve"> (LN($B$1/$E75)+($B$3-$B$5)*$C$2)/(P75*SQRT($C$2))+P75*SQRT($C$2)/2</f>
        <v>-0.24282396106636461</v>
      </c>
      <c r="R75" s="2">
        <f xml:space="preserve"> (Q75-P75*SQRT($C$2))</f>
        <v>-1.8633261663287559</v>
      </c>
      <c r="S75" s="4">
        <f>($B$1*EXP(($B$3-$B$5)*$C$2)*NORMSDIST(Q75)-$E75*NORMSDIST(R75))*EXP(-$B$3*$C$2)</f>
        <v>2.9015380307407264</v>
      </c>
      <c r="T75" s="5">
        <f>(-$B$1*EXP(($B$3-$B$5)*$C$2)*NORMSDIST(-Q75)+$E75*NORMSDIST(-R75))*EXP(-$B$3*$C$2)</f>
        <v>59.272807852381717</v>
      </c>
      <c r="U75" s="6">
        <f t="shared" si="6"/>
        <v>1.6500000000000001</v>
      </c>
      <c r="V75" s="2">
        <f xml:space="preserve"> (LN($B$1/$E75)+($B$3-$B$5)*$C$2)/(U75*SQRT($C$2))+U75*SQRT($C$2)/2</f>
        <v>-6.6064754103466683E-2</v>
      </c>
      <c r="W75" s="2">
        <f xml:space="preserve"> (V75-U75*SQRT($C$2))</f>
        <v>-1.8486171798920974</v>
      </c>
      <c r="X75" s="4">
        <f>($B$1*EXP(($B$3-$B$5)*$C$2)*NORMSDIST(V75)-$E75*NORMSDIST(W75))*EXP(-$B$3*$C$2)</f>
        <v>3.6992392883885477</v>
      </c>
      <c r="Y75" s="5">
        <f>(-$B$1*EXP(($B$3-$B$5)*$C$2)*NORMSDIST(-V75)+$E75*NORMSDIST(-W75))*EXP(-$B$3*$C$2)</f>
        <v>60.070509110029533</v>
      </c>
      <c r="Z75" s="6">
        <f t="shared" si="7"/>
        <v>1.7999999999999998</v>
      </c>
      <c r="AA75" s="2">
        <f xml:space="preserve"> (LN($B$1/$E75)+($B$3-$B$5)*$C$2)/(Z75*SQRT($C$2))+Z75*SQRT($C$2)/2</f>
        <v>9.4738770076134515E-2</v>
      </c>
      <c r="AB75" s="2">
        <f xml:space="preserve"> (AA75-Z75*SQRT($C$2))</f>
        <v>-1.8498638762387349</v>
      </c>
      <c r="AC75" s="4">
        <f>($B$1*EXP(($B$3-$B$5)*$C$2)*NORMSDIST(AA75)-$E75*NORMSDIST(AB75))*EXP(-$B$3*$C$2)</f>
        <v>4.5063818770773487</v>
      </c>
      <c r="AD75" s="5">
        <f>(-$B$1*EXP(($B$3-$B$5)*$C$2)*NORMSDIST(-AA75)+$E75*NORMSDIST(-AB75))*EXP(-$B$3*$C$2)</f>
        <v>60.877651698718338</v>
      </c>
    </row>
    <row r="76" spans="5:30" x14ac:dyDescent="0.15">
      <c r="E76" s="15">
        <v>70</v>
      </c>
      <c r="F76" s="6">
        <f t="shared" si="4"/>
        <v>1.2000000000000002</v>
      </c>
      <c r="G76" s="2">
        <f xml:space="preserve"> (LN($B$1/$E76)+($B$3-$B$5)*$C$2)/(F76*SQRT($C$2))+F76*SQRT($C$2)/2</f>
        <v>-0.67924192767062597</v>
      </c>
      <c r="H76" s="2">
        <f xml:space="preserve"> (G76-F76*SQRT($C$2))</f>
        <v>-1.9756436918805393</v>
      </c>
      <c r="I76" s="4">
        <f>($B$1*EXP(($B$3-$B$5)*$C$2)*NORMSDIST(G76)-$E76*NORMSDIST(H76))*EXP(-$B$3*$C$2)</f>
        <v>1.4224705743368522</v>
      </c>
      <c r="J76" s="5">
        <f>(-$B$1*EXP(($B$3-$B$5)*$C$2)*NORMSDIST(-G76)+$E76*NORMSDIST(-H76))*EXP(-$B$3*$C$2)</f>
        <v>58.791874741218997</v>
      </c>
      <c r="K76" s="6">
        <f t="shared" si="5"/>
        <v>1.35</v>
      </c>
      <c r="L76" s="2">
        <f xml:space="preserve"> (LN($B$1/$E76)+($B$3-$B$5)*$C$2)/(K76*SQRT($C$2))+K76*SQRT($C$2)/2</f>
        <v>-0.45072317187688604</v>
      </c>
      <c r="M76" s="2">
        <f xml:space="preserve"> (L76-K76*SQRT($C$2))</f>
        <v>-1.9091751566130384</v>
      </c>
      <c r="N76" s="4">
        <f>($B$1*EXP(($B$3-$B$5)*$C$2)*NORMSDIST(L76)-$E76*NORMSDIST(M76))*EXP(-$B$3*$C$2)</f>
        <v>2.1114715695853965</v>
      </c>
      <c r="O76" s="5">
        <f>(-$B$1*EXP(($B$3-$B$5)*$C$2)*NORMSDIST(-L76)+$E76*NORMSDIST(-M76))*EXP(-$B$3*$C$2)</f>
        <v>59.480875736467553</v>
      </c>
      <c r="P76" s="6">
        <f>B$4</f>
        <v>1.5</v>
      </c>
      <c r="Q76" s="2">
        <f xml:space="preserve"> (LN($B$1/$E76)+($B$3-$B$5)*$C$2)/(P76*SQRT($C$2))+P76*SQRT($C$2)/2</f>
        <v>-0.25170314518927051</v>
      </c>
      <c r="R76" s="2">
        <f xml:space="preserve"> (Q76-P76*SQRT($C$2))</f>
        <v>-1.872205350451662</v>
      </c>
      <c r="S76" s="4">
        <f>($B$1*EXP(($B$3-$B$5)*$C$2)*NORMSDIST(Q76)-$E76*NORMSDIST(R76))*EXP(-$B$3*$C$2)</f>
        <v>2.8706986243800872</v>
      </c>
      <c r="T76" s="5">
        <f>(-$B$1*EXP(($B$3-$B$5)*$C$2)*NORMSDIST(-Q76)+$E76*NORMSDIST(-R76))*EXP(-$B$3*$C$2)</f>
        <v>60.240102791262231</v>
      </c>
      <c r="U76" s="6">
        <f t="shared" si="6"/>
        <v>1.6500000000000001</v>
      </c>
      <c r="V76" s="2">
        <f xml:space="preserve"> (LN($B$1/$E76)+($B$3-$B$5)*$C$2)/(U76*SQRT($C$2))+U76*SQRT($C$2)/2</f>
        <v>-7.4136739669744656E-2</v>
      </c>
      <c r="W76" s="2">
        <f xml:space="preserve"> (V76-U76*SQRT($C$2))</f>
        <v>-1.8566891654583753</v>
      </c>
      <c r="X76" s="4">
        <f>($B$1*EXP(($B$3-$B$5)*$C$2)*NORMSDIST(V76)-$E76*NORMSDIST(W76))*EXP(-$B$3*$C$2)</f>
        <v>3.6673332158204293</v>
      </c>
      <c r="Y76" s="5">
        <f>(-$B$1*EXP(($B$3-$B$5)*$C$2)*NORMSDIST(-V76)+$E76*NORMSDIST(-W76))*EXP(-$B$3*$C$2)</f>
        <v>61.036737382702583</v>
      </c>
      <c r="Z76" s="6">
        <f t="shared" si="7"/>
        <v>1.7999999999999998</v>
      </c>
      <c r="AA76" s="2">
        <f xml:space="preserve"> (LN($B$1/$E76)+($B$3-$B$5)*$C$2)/(Z76*SQRT($C$2))+Z76*SQRT($C$2)/2</f>
        <v>8.7339449973713013E-2</v>
      </c>
      <c r="AB76" s="2">
        <f xml:space="preserve"> (AA76-Z76*SQRT($C$2))</f>
        <v>-1.8572631963411566</v>
      </c>
      <c r="AC76" s="4">
        <f>($B$1*EXP(($B$3-$B$5)*$C$2)*NORMSDIST(AA76)-$E76*NORMSDIST(AB76))*EXP(-$B$3*$C$2)</f>
        <v>4.4745409106287122</v>
      </c>
      <c r="AD76" s="5">
        <f>(-$B$1*EXP(($B$3-$B$5)*$C$2)*NORMSDIST(-AA76)+$E76*NORMSDIST(-AB76))*EXP(-$B$3*$C$2)</f>
        <v>61.84394507751086</v>
      </c>
    </row>
    <row r="77" spans="5:30" x14ac:dyDescent="0.15">
      <c r="E77" s="15">
        <v>71</v>
      </c>
      <c r="F77" s="6">
        <f t="shared" si="4"/>
        <v>1.2000000000000002</v>
      </c>
      <c r="G77" s="2">
        <f xml:space="preserve"> (LN($B$1/$E77)+($B$3-$B$5)*$C$2)/(F77*SQRT($C$2))+F77*SQRT($C$2)/2</f>
        <v>-0.69018347016428427</v>
      </c>
      <c r="H77" s="2">
        <f xml:space="preserve"> (G77-F77*SQRT($C$2))</f>
        <v>-1.9865852343741977</v>
      </c>
      <c r="I77" s="4">
        <f>($B$1*EXP(($B$3-$B$5)*$C$2)*NORMSDIST(G77)-$E77*NORMSDIST(H77))*EXP(-$B$3*$C$2)</f>
        <v>1.3987259081909516</v>
      </c>
      <c r="J77" s="5">
        <f>(-$B$1*EXP(($B$3-$B$5)*$C$2)*NORMSDIST(-G77)+$E77*NORMSDIST(-H77))*EXP(-$B$3*$C$2)</f>
        <v>59.766264420314272</v>
      </c>
      <c r="K77" s="6">
        <f t="shared" si="5"/>
        <v>1.35</v>
      </c>
      <c r="L77" s="2">
        <f xml:space="preserve"> (LN($B$1/$E77)+($B$3-$B$5)*$C$2)/(K77*SQRT($C$2))+K77*SQRT($C$2)/2</f>
        <v>-0.46044898742680473</v>
      </c>
      <c r="M77" s="2">
        <f xml:space="preserve"> (L77-K77*SQRT($C$2))</f>
        <v>-1.9189009721629571</v>
      </c>
      <c r="N77" s="4">
        <f>($B$1*EXP(($B$3-$B$5)*$C$2)*NORMSDIST(L77)-$E77*NORMSDIST(M77))*EXP(-$B$3*$C$2)</f>
        <v>2.0837160549450915</v>
      </c>
      <c r="O77" s="5">
        <f>(-$B$1*EXP(($B$3-$B$5)*$C$2)*NORMSDIST(-L77)+$E77*NORMSDIST(-M77))*EXP(-$B$3*$C$2)</f>
        <v>60.451254567068418</v>
      </c>
      <c r="P77" s="6">
        <f>B$4</f>
        <v>1.5</v>
      </c>
      <c r="Q77" s="2">
        <f xml:space="preserve"> (LN($B$1/$E77)+($B$3-$B$5)*$C$2)/(P77*SQRT($C$2))+P77*SQRT($C$2)/2</f>
        <v>-0.26045637918419706</v>
      </c>
      <c r="R77" s="2">
        <f xml:space="preserve"> (Q77-P77*SQRT($C$2))</f>
        <v>-1.8809585844465886</v>
      </c>
      <c r="S77" s="4">
        <f>($B$1*EXP(($B$3-$B$5)*$C$2)*NORMSDIST(Q77)-$E77*NORMSDIST(R77))*EXP(-$B$3*$C$2)</f>
        <v>2.8404677235700055</v>
      </c>
      <c r="T77" s="5">
        <f>(-$B$1*EXP(($B$3-$B$5)*$C$2)*NORMSDIST(-Q77)+$E77*NORMSDIST(-R77))*EXP(-$B$3*$C$2)</f>
        <v>61.20800623569334</v>
      </c>
      <c r="U77" s="6">
        <f t="shared" si="6"/>
        <v>1.6500000000000001</v>
      </c>
      <c r="V77" s="2">
        <f xml:space="preserve"> (LN($B$1/$E77)+($B$3-$B$5)*$C$2)/(U77*SQRT($C$2))+U77*SQRT($C$2)/2</f>
        <v>-8.2094225119678121E-2</v>
      </c>
      <c r="W77" s="2">
        <f xml:space="preserve"> (V77-U77*SQRT($C$2))</f>
        <v>-1.8646466509083088</v>
      </c>
      <c r="X77" s="4">
        <f>($B$1*EXP(($B$3-$B$5)*$C$2)*NORMSDIST(V77)-$E77*NORMSDIST(W77))*EXP(-$B$3*$C$2)</f>
        <v>3.6359965619627217</v>
      </c>
      <c r="Y77" s="5">
        <f>(-$B$1*EXP(($B$3-$B$5)*$C$2)*NORMSDIST(-V77)+$E77*NORMSDIST(-W77))*EXP(-$B$3*$C$2)</f>
        <v>62.003535074086052</v>
      </c>
      <c r="Z77" s="6">
        <f t="shared" si="7"/>
        <v>1.7999999999999998</v>
      </c>
      <c r="AA77" s="2">
        <f xml:space="preserve"> (LN($B$1/$E77)+($B$3-$B$5)*$C$2)/(Z77*SQRT($C$2))+Z77*SQRT($C$2)/2</f>
        <v>8.0045088311273993E-2</v>
      </c>
      <c r="AB77" s="2">
        <f xml:space="preserve"> (AA77-Z77*SQRT($C$2))</f>
        <v>-1.8645575580035956</v>
      </c>
      <c r="AC77" s="4">
        <f>($B$1*EXP(($B$3-$B$5)*$C$2)*NORMSDIST(AA77)-$E77*NORMSDIST(AB77))*EXP(-$B$3*$C$2)</f>
        <v>4.4432213518434649</v>
      </c>
      <c r="AD77" s="5">
        <f>(-$B$1*EXP(($B$3-$B$5)*$C$2)*NORMSDIST(-AA77)+$E77*NORMSDIST(-AB77))*EXP(-$B$3*$C$2)</f>
        <v>62.810759863966787</v>
      </c>
    </row>
    <row r="78" spans="5:30" x14ac:dyDescent="0.15">
      <c r="E78" s="15">
        <v>72</v>
      </c>
      <c r="F78" s="6">
        <f t="shared" si="4"/>
        <v>1.2000000000000002</v>
      </c>
      <c r="G78" s="2">
        <f xml:space="preserve"> (LN($B$1/$E78)+($B$3-$B$5)*$C$2)/(F78*SQRT($C$2))+F78*SQRT($C$2)/2</f>
        <v>-0.70097197906705</v>
      </c>
      <c r="H78" s="2">
        <f xml:space="preserve"> (G78-F78*SQRT($C$2))</f>
        <v>-1.9973737432769632</v>
      </c>
      <c r="I78" s="4">
        <f>($B$1*EXP(($B$3-$B$5)*$C$2)*NORMSDIST(G78)-$E78*NORMSDIST(H78))*EXP(-$B$3*$C$2)</f>
        <v>1.3755826718328268</v>
      </c>
      <c r="J78" s="5">
        <f>(-$B$1*EXP(($B$3-$B$5)*$C$2)*NORMSDIST(-G78)+$E78*NORMSDIST(-H78))*EXP(-$B$3*$C$2)</f>
        <v>60.741255529197325</v>
      </c>
      <c r="K78" s="6">
        <f t="shared" si="5"/>
        <v>1.35</v>
      </c>
      <c r="L78" s="2">
        <f xml:space="preserve"> (LN($B$1/$E78)+($B$3-$B$5)*$C$2)/(K78*SQRT($C$2))+K78*SQRT($C$2)/2</f>
        <v>-0.47003877311815212</v>
      </c>
      <c r="M78" s="2">
        <f xml:space="preserve"> (L78-K78*SQRT($C$2))</f>
        <v>-1.9284907578543045</v>
      </c>
      <c r="N78" s="4">
        <f>($B$1*EXP(($B$3-$B$5)*$C$2)*NORMSDIST(L78)-$E78*NORMSDIST(M78))*EXP(-$B$3*$C$2)</f>
        <v>2.0565706738482641</v>
      </c>
      <c r="O78" s="5">
        <f>(-$B$1*EXP(($B$3-$B$5)*$C$2)*NORMSDIST(-L78)+$E78*NORMSDIST(-M78))*EXP(-$B$3*$C$2)</f>
        <v>61.422243531212771</v>
      </c>
      <c r="P78" s="6">
        <f>B$4</f>
        <v>1.5</v>
      </c>
      <c r="Q78" s="2">
        <f xml:space="preserve"> (LN($B$1/$E78)+($B$3-$B$5)*$C$2)/(P78*SQRT($C$2))+P78*SQRT($C$2)/2</f>
        <v>-0.26908718630640982</v>
      </c>
      <c r="R78" s="2">
        <f xml:space="preserve"> (Q78-P78*SQRT($C$2))</f>
        <v>-1.8895893915688013</v>
      </c>
      <c r="S78" s="4">
        <f>($B$1*EXP(($B$3-$B$5)*$C$2)*NORMSDIST(Q78)-$E78*NORMSDIST(R78))*EXP(-$B$3*$C$2)</f>
        <v>2.8108269821531624</v>
      </c>
      <c r="T78" s="5">
        <f>(-$B$1*EXP(($B$3-$B$5)*$C$2)*NORMSDIST(-Q78)+$E78*NORMSDIST(-R78))*EXP(-$B$3*$C$2)</f>
        <v>62.17649983951766</v>
      </c>
      <c r="U78" s="6">
        <f t="shared" si="6"/>
        <v>1.6500000000000001</v>
      </c>
      <c r="V78" s="2">
        <f xml:space="preserve"> (LN($B$1/$E78)+($B$3-$B$5)*$C$2)/(U78*SQRT($C$2))+U78*SQRT($C$2)/2</f>
        <v>-8.9940413412598619E-2</v>
      </c>
      <c r="W78" s="2">
        <f xml:space="preserve"> (V78-U78*SQRT($C$2))</f>
        <v>-1.8724928392012292</v>
      </c>
      <c r="X78" s="4">
        <f>($B$1*EXP(($B$3-$B$5)*$C$2)*NORMSDIST(V78)-$E78*NORMSDIST(W78))*EXP(-$B$3*$C$2)</f>
        <v>3.6052130545205077</v>
      </c>
      <c r="Y78" s="5">
        <f>(-$B$1*EXP(($B$3-$B$5)*$C$2)*NORMSDIST(-V78)+$E78*NORMSDIST(-W78))*EXP(-$B$3*$C$2)</f>
        <v>62.970885911885006</v>
      </c>
      <c r="Z78" s="6">
        <f t="shared" si="7"/>
        <v>1.7999999999999998</v>
      </c>
      <c r="AA78" s="2">
        <f xml:space="preserve"> (LN($B$1/$E78)+($B$3-$B$5)*$C$2)/(Z78*SQRT($C$2))+Z78*SQRT($C$2)/2</f>
        <v>7.2852749042763509E-2</v>
      </c>
      <c r="AB78" s="2">
        <f xml:space="preserve"> (AA78-Z78*SQRT($C$2))</f>
        <v>-1.8717498972721061</v>
      </c>
      <c r="AC78" s="4">
        <f>($B$1*EXP(($B$3-$B$5)*$C$2)*NORMSDIST(AA78)-$E78*NORMSDIST(AB78))*EXP(-$B$3*$C$2)</f>
        <v>4.4124089249405412</v>
      </c>
      <c r="AD78" s="5">
        <f>(-$B$1*EXP(($B$3-$B$5)*$C$2)*NORMSDIST(-AA78)+$E78*NORMSDIST(-AB78))*EXP(-$B$3*$C$2)</f>
        <v>63.778081782305037</v>
      </c>
    </row>
    <row r="79" spans="5:30" x14ac:dyDescent="0.15">
      <c r="E79" s="15">
        <v>73</v>
      </c>
      <c r="F79" s="6">
        <f t="shared" si="4"/>
        <v>1.2000000000000002</v>
      </c>
      <c r="G79" s="2">
        <f xml:space="preserve"> (LN($B$1/$E79)+($B$3-$B$5)*$C$2)/(F79*SQRT($C$2))+F79*SQRT($C$2)/2</f>
        <v>-0.71161167619885879</v>
      </c>
      <c r="H79" s="2">
        <f xml:space="preserve"> (G79-F79*SQRT($C$2))</f>
        <v>-2.0080134404087722</v>
      </c>
      <c r="I79" s="4">
        <f>($B$1*EXP(($B$3-$B$5)*$C$2)*NORMSDIST(G79)-$E79*NORMSDIST(H79))*EXP(-$B$3*$C$2)</f>
        <v>1.3530199008040267</v>
      </c>
      <c r="J79" s="5">
        <f>(-$B$1*EXP(($B$3-$B$5)*$C$2)*NORMSDIST(-G79)+$E79*NORMSDIST(-H79))*EXP(-$B$3*$C$2)</f>
        <v>61.716827103409699</v>
      </c>
      <c r="K79" s="6">
        <f t="shared" si="5"/>
        <v>1.35</v>
      </c>
      <c r="L79" s="2">
        <f xml:space="preserve"> (LN($B$1/$E79)+($B$3-$B$5)*$C$2)/(K79*SQRT($C$2))+K79*SQRT($C$2)/2</f>
        <v>-0.47949628167975966</v>
      </c>
      <c r="M79" s="2">
        <f xml:space="preserve"> (L79-K79*SQRT($C$2))</f>
        <v>-1.937948266415912</v>
      </c>
      <c r="N79" s="4">
        <f>($B$1*EXP(($B$3-$B$5)*$C$2)*NORMSDIST(L79)-$E79*NORMSDIST(M79))*EXP(-$B$3*$C$2)</f>
        <v>2.0300159530684674</v>
      </c>
      <c r="O79" s="5">
        <f>(-$B$1*EXP(($B$3-$B$5)*$C$2)*NORMSDIST(-L79)+$E79*NORMSDIST(-M79))*EXP(-$B$3*$C$2)</f>
        <v>62.393823155674141</v>
      </c>
      <c r="P79" s="6">
        <f>B$4</f>
        <v>1.5</v>
      </c>
      <c r="Q79" s="2">
        <f xml:space="preserve"> (LN($B$1/$E79)+($B$3-$B$5)*$C$2)/(P79*SQRT($C$2))+P79*SQRT($C$2)/2</f>
        <v>-0.27759894401185659</v>
      </c>
      <c r="R79" s="2">
        <f xml:space="preserve"> (Q79-P79*SQRT($C$2))</f>
        <v>-1.8981011492742481</v>
      </c>
      <c r="S79" s="4">
        <f>($B$1*EXP(($B$3-$B$5)*$C$2)*NORMSDIST(Q79)-$E79*NORMSDIST(R79))*EXP(-$B$3*$C$2)</f>
        <v>2.7817588093029912</v>
      </c>
      <c r="T79" s="5">
        <f>(-$B$1*EXP(($B$3-$B$5)*$C$2)*NORMSDIST(-Q79)+$E79*NORMSDIST(-R79))*EXP(-$B$3*$C$2)</f>
        <v>63.14556601190867</v>
      </c>
      <c r="U79" s="6">
        <f t="shared" si="6"/>
        <v>1.6500000000000001</v>
      </c>
      <c r="V79" s="2">
        <f xml:space="preserve"> (LN($B$1/$E79)+($B$3-$B$5)*$C$2)/(U79*SQRT($C$2))+U79*SQRT($C$2)/2</f>
        <v>-9.767837496300491E-2</v>
      </c>
      <c r="W79" s="2">
        <f xml:space="preserve"> (V79-U79*SQRT($C$2))</f>
        <v>-1.8802308007516357</v>
      </c>
      <c r="X79" s="4">
        <f>($B$1*EXP(($B$3-$B$5)*$C$2)*NORMSDIST(V79)-$E79*NORMSDIST(W79))*EXP(-$B$3*$C$2)</f>
        <v>3.5749670708589116</v>
      </c>
      <c r="Y79" s="5">
        <f>(-$B$1*EXP(($B$3-$B$5)*$C$2)*NORMSDIST(-V79)+$E79*NORMSDIST(-W79))*EXP(-$B$3*$C$2)</f>
        <v>63.938774273464588</v>
      </c>
      <c r="Z79" s="6">
        <f t="shared" si="7"/>
        <v>1.7999999999999998</v>
      </c>
      <c r="AA79" s="2">
        <f xml:space="preserve"> (LN($B$1/$E79)+($B$3-$B$5)*$C$2)/(Z79*SQRT($C$2))+Z79*SQRT($C$2)/2</f>
        <v>6.5759617621557798E-2</v>
      </c>
      <c r="AB79" s="2">
        <f xml:space="preserve"> (AA79-Z79*SQRT($C$2))</f>
        <v>-1.8788430286933118</v>
      </c>
      <c r="AC79" s="4">
        <f>($B$1*EXP(($B$3-$B$5)*$C$2)*NORMSDIST(AA79)-$E79*NORMSDIST(AB79))*EXP(-$B$3*$C$2)</f>
        <v>4.3820899108766005</v>
      </c>
      <c r="AD79" s="5">
        <f>(-$B$1*EXP(($B$3-$B$5)*$C$2)*NORMSDIST(-AA79)+$E79*NORMSDIST(-AB79))*EXP(-$B$3*$C$2)</f>
        <v>64.745897113482286</v>
      </c>
    </row>
    <row r="80" spans="5:30" x14ac:dyDescent="0.15">
      <c r="E80" s="15">
        <v>74</v>
      </c>
      <c r="F80" s="6">
        <f t="shared" si="4"/>
        <v>1.2000000000000002</v>
      </c>
      <c r="G80" s="2">
        <f xml:space="preserve"> (LN($B$1/$E80)+($B$3-$B$5)*$C$2)/(F80*SQRT($C$2))+F80*SQRT($C$2)/2</f>
        <v>-0.72210661104960716</v>
      </c>
      <c r="H80" s="2">
        <f xml:space="preserve"> (G80-F80*SQRT($C$2))</f>
        <v>-2.0185083752595205</v>
      </c>
      <c r="I80" s="4">
        <f>($B$1*EXP(($B$3-$B$5)*$C$2)*NORMSDIST(G80)-$E80*NORMSDIST(H80))*EXP(-$B$3*$C$2)</f>
        <v>1.3310175718015238</v>
      </c>
      <c r="J80" s="5">
        <f>(-$B$1*EXP(($B$3-$B$5)*$C$2)*NORMSDIST(-G80)+$E80*NORMSDIST(-H80))*EXP(-$B$3*$C$2)</f>
        <v>62.692959119648371</v>
      </c>
      <c r="K80" s="6">
        <f t="shared" si="5"/>
        <v>1.35</v>
      </c>
      <c r="L80" s="2">
        <f xml:space="preserve"> (LN($B$1/$E80)+($B$3-$B$5)*$C$2)/(K80*SQRT($C$2))+K80*SQRT($C$2)/2</f>
        <v>-0.48882511265820283</v>
      </c>
      <c r="M80" s="2">
        <f xml:space="preserve"> (L80-K80*SQRT($C$2))</f>
        <v>-1.9472770973943552</v>
      </c>
      <c r="N80" s="4">
        <f>($B$1*EXP(($B$3-$B$5)*$C$2)*NORMSDIST(L80)-$E80*NORMSDIST(M80))*EXP(-$B$3*$C$2)</f>
        <v>2.0040332452975655</v>
      </c>
      <c r="O80" s="5">
        <f>(-$B$1*EXP(($B$3-$B$5)*$C$2)*NORMSDIST(-L80)+$E80*NORMSDIST(-M80))*EXP(-$B$3*$C$2)</f>
        <v>63.365974793144417</v>
      </c>
      <c r="P80" s="6">
        <f>B$4</f>
        <v>1.5</v>
      </c>
      <c r="Q80" s="2">
        <f xml:space="preserve"> (LN($B$1/$E80)+($B$3-$B$5)*$C$2)/(P80*SQRT($C$2))+P80*SQRT($C$2)/2</f>
        <v>-0.28599489189245542</v>
      </c>
      <c r="R80" s="2">
        <f xml:space="preserve"> (Q80-P80*SQRT($C$2))</f>
        <v>-1.9064970971548467</v>
      </c>
      <c r="S80" s="4">
        <f>($B$1*EXP(($B$3-$B$5)*$C$2)*NORMSDIST(Q80)-$E80*NORMSDIST(R80))*EXP(-$B$3*$C$2)</f>
        <v>2.7532463299211143</v>
      </c>
      <c r="T80" s="5">
        <f>(-$B$1*EXP(($B$3-$B$5)*$C$2)*NORMSDIST(-Q80)+$E80*NORMSDIST(-R80))*EXP(-$B$3*$C$2)</f>
        <v>64.115187877767966</v>
      </c>
      <c r="U80" s="6">
        <f t="shared" si="6"/>
        <v>1.6500000000000001</v>
      </c>
      <c r="V80" s="2">
        <f xml:space="preserve"> (LN($B$1/$E80)+($B$3-$B$5)*$C$2)/(U80*SQRT($C$2))+U80*SQRT($C$2)/2</f>
        <v>-0.10531105485445835</v>
      </c>
      <c r="W80" s="2">
        <f xml:space="preserve"> (V80-U80*SQRT($C$2))</f>
        <v>-1.8878634806430892</v>
      </c>
      <c r="X80" s="4">
        <f>($B$1*EXP(($B$3-$B$5)*$C$2)*NORMSDIST(V80)-$E80*NORMSDIST(W80))*EXP(-$B$3*$C$2)</f>
        <v>3.5452436045594946</v>
      </c>
      <c r="Y80" s="5">
        <f>(-$B$1*EXP(($B$3-$B$5)*$C$2)*NORMSDIST(-V80)+$E80*NORMSDIST(-W80))*EXP(-$B$3*$C$2)</f>
        <v>64.907185152406342</v>
      </c>
      <c r="Z80" s="6">
        <f t="shared" si="7"/>
        <v>1.7999999999999998</v>
      </c>
      <c r="AA80" s="2">
        <f xml:space="preserve"> (LN($B$1/$E80)+($B$3-$B$5)*$C$2)/(Z80*SQRT($C$2))+Z80*SQRT($C$2)/2</f>
        <v>5.8762994387725365E-2</v>
      </c>
      <c r="AB80" s="2">
        <f xml:space="preserve"> (AA80-Z80*SQRT($C$2))</f>
        <v>-1.8858396519271441</v>
      </c>
      <c r="AC80" s="4">
        <f>($B$1*EXP(($B$3-$B$5)*$C$2)*NORMSDIST(AA80)-$E80*NORMSDIST(AB80))*EXP(-$B$3*$C$2)</f>
        <v>4.3522511190697104</v>
      </c>
      <c r="AD80" s="5">
        <f>(-$B$1*EXP(($B$3-$B$5)*$C$2)*NORMSDIST(-AA80)+$E80*NORMSDIST(-AB80))*EXP(-$B$3*$C$2)</f>
        <v>65.714192666916546</v>
      </c>
    </row>
    <row r="81" spans="5:30" x14ac:dyDescent="0.15">
      <c r="E81" s="15">
        <v>75</v>
      </c>
      <c r="F81" s="6">
        <f t="shared" si="4"/>
        <v>1.2000000000000002</v>
      </c>
      <c r="G81" s="2">
        <f xml:space="preserve"> (LN($B$1/$E81)+($B$3-$B$5)*$C$2)/(F81*SQRT($C$2))+F81*SQRT($C$2)/2</f>
        <v>-0.73246067003248838</v>
      </c>
      <c r="H81" s="2">
        <f xml:space="preserve"> (G81-F81*SQRT($C$2))</f>
        <v>-2.0288624342424018</v>
      </c>
      <c r="I81" s="4">
        <f>($B$1*EXP(($B$3-$B$5)*$C$2)*NORMSDIST(G81)-$E81*NORMSDIST(H81))*EXP(-$B$3*$C$2)</f>
        <v>1.3095565507353124</v>
      </c>
      <c r="J81" s="5">
        <f>(-$B$1*EXP(($B$3-$B$5)*$C$2)*NORMSDIST(-G81)+$E81*NORMSDIST(-H81))*EXP(-$B$3*$C$2)</f>
        <v>63.669632443823346</v>
      </c>
      <c r="K81" s="6">
        <f t="shared" si="5"/>
        <v>1.35</v>
      </c>
      <c r="L81" s="2">
        <f xml:space="preserve"> (LN($B$1/$E81)+($B$3-$B$5)*$C$2)/(K81*SQRT($C$2))+K81*SQRT($C$2)/2</f>
        <v>-0.49802872064298609</v>
      </c>
      <c r="M81" s="2">
        <f xml:space="preserve"> (L81-K81*SQRT($C$2))</f>
        <v>-1.9564807053791384</v>
      </c>
      <c r="N81" s="4">
        <f>($B$1*EXP(($B$3-$B$5)*$C$2)*NORMSDIST(L81)-$E81*NORMSDIST(M81))*EXP(-$B$3*$C$2)</f>
        <v>1.9786046852338739</v>
      </c>
      <c r="O81" s="5">
        <f>(-$B$1*EXP(($B$3-$B$5)*$C$2)*NORMSDIST(-L81)+$E81*NORMSDIST(-M81))*EXP(-$B$3*$C$2)</f>
        <v>64.338680578321899</v>
      </c>
      <c r="P81" s="6">
        <f>B$4</f>
        <v>1.5</v>
      </c>
      <c r="Q81" s="2">
        <f xml:space="preserve"> (LN($B$1/$E81)+($B$3-$B$5)*$C$2)/(P81*SQRT($C$2))+P81*SQRT($C$2)/2</f>
        <v>-0.29427813907876044</v>
      </c>
      <c r="R81" s="2">
        <f xml:space="preserve"> (Q81-P81*SQRT($C$2))</f>
        <v>-1.914780344341152</v>
      </c>
      <c r="S81" s="4">
        <f>($B$1*EXP(($B$3-$B$5)*$C$2)*NORMSDIST(Q81)-$E81*NORMSDIST(R81))*EXP(-$B$3*$C$2)</f>
        <v>2.7252733475589261</v>
      </c>
      <c r="T81" s="5">
        <f>(-$B$1*EXP(($B$3-$B$5)*$C$2)*NORMSDIST(-Q81)+$E81*NORMSDIST(-R81))*EXP(-$B$3*$C$2)</f>
        <v>65.085349240646934</v>
      </c>
      <c r="U81" s="6">
        <f t="shared" si="6"/>
        <v>1.6500000000000001</v>
      </c>
      <c r="V81" s="2">
        <f xml:space="preserve"> (LN($B$1/$E81)+($B$3-$B$5)*$C$2)/(U81*SQRT($C$2))+U81*SQRT($C$2)/2</f>
        <v>-0.11284127956928114</v>
      </c>
      <c r="W81" s="2">
        <f xml:space="preserve"> (V81-U81*SQRT($C$2))</f>
        <v>-1.895393705357912</v>
      </c>
      <c r="X81" s="4">
        <f>($B$1*EXP(($B$3-$B$5)*$C$2)*NORMSDIST(V81)-$E81*NORMSDIST(W81))*EXP(-$B$3*$C$2)</f>
        <v>3.5160282340850499</v>
      </c>
      <c r="Y81" s="5">
        <f>(-$B$1*EXP(($B$3-$B$5)*$C$2)*NORMSDIST(-V81)+$E81*NORMSDIST(-W81))*EXP(-$B$3*$C$2)</f>
        <v>65.876104127173065</v>
      </c>
      <c r="Z81" s="6">
        <f t="shared" si="7"/>
        <v>1.7999999999999998</v>
      </c>
      <c r="AA81" s="2">
        <f xml:space="preserve"> (LN($B$1/$E81)+($B$3-$B$5)*$C$2)/(Z81*SQRT($C$2))+Z81*SQRT($C$2)/2</f>
        <v>5.1860288399137922E-2</v>
      </c>
      <c r="AB81" s="2">
        <f xml:space="preserve"> (AA81-Z81*SQRT($C$2))</f>
        <v>-1.8927423579157316</v>
      </c>
      <c r="AC81" s="4">
        <f>($B$1*EXP(($B$3-$B$5)*$C$2)*NORMSDIST(AA81)-$E81*NORMSDIST(AB81))*EXP(-$B$3*$C$2)</f>
        <v>4.3228798608918169</v>
      </c>
      <c r="AD81" s="5">
        <f>(-$B$1*EXP(($B$3-$B$5)*$C$2)*NORMSDIST(-AA81)+$E81*NORMSDIST(-AB81))*EXP(-$B$3*$C$2)</f>
        <v>66.682955753979826</v>
      </c>
    </row>
    <row r="82" spans="5:30" x14ac:dyDescent="0.15">
      <c r="E82" s="15">
        <v>76</v>
      </c>
      <c r="F82" s="6">
        <f t="shared" si="4"/>
        <v>1.2000000000000002</v>
      </c>
      <c r="G82" s="2">
        <f xml:space="preserve"> (LN($B$1/$E82)+($B$3-$B$5)*$C$2)/(F82*SQRT($C$2))+F82*SQRT($C$2)/2</f>
        <v>-0.74267758512446458</v>
      </c>
      <c r="H82" s="2">
        <f xml:space="preserve"> (G82-F82*SQRT($C$2))</f>
        <v>-2.039079349334378</v>
      </c>
      <c r="I82" s="4">
        <f>($B$1*EXP(($B$3-$B$5)*$C$2)*NORMSDIST(G82)-$E82*NORMSDIST(H82))*EXP(-$B$3*$C$2)</f>
        <v>1.2886185441931715</v>
      </c>
      <c r="J82" s="5">
        <f>(-$B$1*EXP(($B$3-$B$5)*$C$2)*NORMSDIST(-G82)+$E82*NORMSDIST(-H82))*EXP(-$B$3*$C$2)</f>
        <v>64.646828782522363</v>
      </c>
      <c r="K82" s="6">
        <f t="shared" si="5"/>
        <v>1.35</v>
      </c>
      <c r="L82" s="2">
        <f xml:space="preserve"> (LN($B$1/$E82)+($B$3-$B$5)*$C$2)/(K82*SQRT($C$2))+K82*SQRT($C$2)/2</f>
        <v>-0.50711042294696496</v>
      </c>
      <c r="M82" s="2">
        <f xml:space="preserve"> (L82-K82*SQRT($C$2))</f>
        <v>-1.9655624076831173</v>
      </c>
      <c r="N82" s="4">
        <f>($B$1*EXP(($B$3-$B$5)*$C$2)*NORMSDIST(L82)-$E82*NORMSDIST(M82))*EXP(-$B$3*$C$2)</f>
        <v>1.9537131484808306</v>
      </c>
      <c r="O82" s="5">
        <f>(-$B$1*EXP(($B$3-$B$5)*$C$2)*NORMSDIST(-L82)+$E82*NORMSDIST(-M82))*EXP(-$B$3*$C$2)</f>
        <v>65.311923386810022</v>
      </c>
      <c r="P82" s="6">
        <f>B$4</f>
        <v>1.5</v>
      </c>
      <c r="Q82" s="2">
        <f xml:space="preserve"> (LN($B$1/$E82)+($B$3-$B$5)*$C$2)/(P82*SQRT($C$2))+P82*SQRT($C$2)/2</f>
        <v>-0.30245167115234139</v>
      </c>
      <c r="R82" s="2">
        <f xml:space="preserve"> (Q82-P82*SQRT($C$2))</f>
        <v>-1.9229538764147329</v>
      </c>
      <c r="S82" s="4">
        <f>($B$1*EXP(($B$3-$B$5)*$C$2)*NORMSDIST(Q82)-$E82*NORMSDIST(R82))*EXP(-$B$3*$C$2)</f>
        <v>2.6978243096740555</v>
      </c>
      <c r="T82" s="5">
        <f>(-$B$1*EXP(($B$3-$B$5)*$C$2)*NORMSDIST(-Q82)+$E82*NORMSDIST(-R82))*EXP(-$B$3*$C$2)</f>
        <v>66.056034548003254</v>
      </c>
      <c r="U82" s="6">
        <f t="shared" si="6"/>
        <v>1.6500000000000001</v>
      </c>
      <c r="V82" s="2">
        <f xml:space="preserve"> (LN($B$1/$E82)+($B$3-$B$5)*$C$2)/(U82*SQRT($C$2))+U82*SQRT($C$2)/2</f>
        <v>-0.12027176327253641</v>
      </c>
      <c r="W82" s="2">
        <f xml:space="preserve"> (V82-U82*SQRT($C$2))</f>
        <v>-1.902824189061167</v>
      </c>
      <c r="X82" s="4">
        <f>($B$1*EXP(($B$3-$B$5)*$C$2)*NORMSDIST(V82)-$E82*NORMSDIST(W82))*EXP(-$B$3*$C$2)</f>
        <v>3.4873070933956525</v>
      </c>
      <c r="Y82" s="5">
        <f>(-$B$1*EXP(($B$3-$B$5)*$C$2)*NORMSDIST(-V82)+$E82*NORMSDIST(-W82))*EXP(-$B$3*$C$2)</f>
        <v>66.845517331724835</v>
      </c>
      <c r="Z82" s="6">
        <f t="shared" si="7"/>
        <v>1.7999999999999998</v>
      </c>
      <c r="AA82" s="2">
        <f xml:space="preserve"> (LN($B$1/$E82)+($B$3-$B$5)*$C$2)/(Z82*SQRT($C$2))+Z82*SQRT($C$2)/2</f>
        <v>4.5049011671153827E-2</v>
      </c>
      <c r="AB82" s="2">
        <f xml:space="preserve"> (AA82-Z82*SQRT($C$2))</f>
        <v>-1.8995536346437158</v>
      </c>
      <c r="AC82" s="4">
        <f>($B$1*EXP(($B$3-$B$5)*$C$2)*NORMSDIST(AA82)-$E82*NORMSDIST(AB82))*EXP(-$B$3*$C$2)</f>
        <v>4.2939639247987902</v>
      </c>
      <c r="AD82" s="5">
        <f>(-$B$1*EXP(($B$3-$B$5)*$C$2)*NORMSDIST(-AA82)+$E82*NORMSDIST(-AB82))*EXP(-$B$3*$C$2)</f>
        <v>67.652174163127981</v>
      </c>
    </row>
    <row r="83" spans="5:30" x14ac:dyDescent="0.15">
      <c r="E83" s="15">
        <v>77</v>
      </c>
      <c r="F83" s="6">
        <f t="shared" si="4"/>
        <v>1.2000000000000002</v>
      </c>
      <c r="G83" s="2">
        <f xml:space="preserve"> (LN($B$1/$E83)+($B$3-$B$5)*$C$2)/(F83*SQRT($C$2))+F83*SQRT($C$2)/2</f>
        <v>-0.75276094194195509</v>
      </c>
      <c r="H83" s="2">
        <f xml:space="preserve"> (G83-F83*SQRT($C$2))</f>
        <v>-2.0491627061518685</v>
      </c>
      <c r="I83" s="4">
        <f>($B$1*EXP(($B$3-$B$5)*$C$2)*NORMSDIST(G83)-$E83*NORMSDIST(H83))*EXP(-$B$3*$C$2)</f>
        <v>1.2681860540536292</v>
      </c>
      <c r="J83" s="5">
        <f>(-$B$1*EXP(($B$3-$B$5)*$C$2)*NORMSDIST(-G83)+$E83*NORMSDIST(-H83))*EXP(-$B$3*$C$2)</f>
        <v>65.624530637624005</v>
      </c>
      <c r="K83" s="6">
        <f t="shared" si="5"/>
        <v>1.35</v>
      </c>
      <c r="L83" s="2">
        <f xml:space="preserve"> (LN($B$1/$E83)+($B$3-$B$5)*$C$2)/(K83*SQRT($C$2))+K83*SQRT($C$2)/2</f>
        <v>-0.51607340678473435</v>
      </c>
      <c r="M83" s="2">
        <f xml:space="preserve"> (L83-K83*SQRT($C$2))</f>
        <v>-1.9745253915208867</v>
      </c>
      <c r="N83" s="4">
        <f>($B$1*EXP(($B$3-$B$5)*$C$2)*NORMSDIST(L83)-$E83*NORMSDIST(M83))*EXP(-$B$3*$C$2)</f>
        <v>1.9293422130459337</v>
      </c>
      <c r="O83" s="5">
        <f>(-$B$1*EXP(($B$3-$B$5)*$C$2)*NORMSDIST(-L83)+$E83*NORMSDIST(-M83))*EXP(-$B$3*$C$2)</f>
        <v>66.285686796616304</v>
      </c>
      <c r="P83" s="6">
        <f>B$4</f>
        <v>1.5</v>
      </c>
      <c r="Q83" s="2">
        <f xml:space="preserve"> (LN($B$1/$E83)+($B$3-$B$5)*$C$2)/(P83*SQRT($C$2))+P83*SQRT($C$2)/2</f>
        <v>-0.31051835660633376</v>
      </c>
      <c r="R83" s="2">
        <f xml:space="preserve"> (Q83-P83*SQRT($C$2))</f>
        <v>-1.9310205618687251</v>
      </c>
      <c r="S83" s="4">
        <f>($B$1*EXP(($B$3-$B$5)*$C$2)*NORMSDIST(Q83)-$E83*NORMSDIST(R83))*EXP(-$B$3*$C$2)</f>
        <v>2.6708842750487536</v>
      </c>
      <c r="T83" s="5">
        <f>(-$B$1*EXP(($B$3-$B$5)*$C$2)*NORMSDIST(-Q83)+$E83*NORMSDIST(-R83))*EXP(-$B$3*$C$2)</f>
        <v>67.027228858619125</v>
      </c>
      <c r="U83" s="6">
        <f t="shared" si="6"/>
        <v>1.6500000000000001</v>
      </c>
      <c r="V83" s="2">
        <f xml:space="preserve"> (LN($B$1/$E83)+($B$3-$B$5)*$C$2)/(U83*SQRT($C$2))+U83*SQRT($C$2)/2</f>
        <v>-0.12760511368525684</v>
      </c>
      <c r="W83" s="2">
        <f xml:space="preserve"> (V83-U83*SQRT($C$2))</f>
        <v>-1.9101575394738877</v>
      </c>
      <c r="X83" s="4">
        <f>($B$1*EXP(($B$3-$B$5)*$C$2)*NORMSDIST(V83)-$E83*NORMSDIST(W83))*EXP(-$B$3*$C$2)</f>
        <v>3.4590668443723867</v>
      </c>
      <c r="Y83" s="5">
        <f>(-$B$1*EXP(($B$3-$B$5)*$C$2)*NORMSDIST(-V83)+$E83*NORMSDIST(-W83))*EXP(-$B$3*$C$2)</f>
        <v>67.815411427942749</v>
      </c>
      <c r="Z83" s="6">
        <f t="shared" si="7"/>
        <v>1.7999999999999998</v>
      </c>
      <c r="AA83" s="2">
        <f xml:space="preserve"> (LN($B$1/$E83)+($B$3-$B$5)*$C$2)/(Z83*SQRT($C$2))+Z83*SQRT($C$2)/2</f>
        <v>3.8326773792826785E-2</v>
      </c>
      <c r="AB83" s="2">
        <f xml:space="preserve"> (AA83-Z83*SQRT($C$2))</f>
        <v>-1.9062758725220428</v>
      </c>
      <c r="AC83" s="4">
        <f>($B$1*EXP(($B$3-$B$5)*$C$2)*NORMSDIST(AA83)-$E83*NORMSDIST(AB83))*EXP(-$B$3*$C$2)</f>
        <v>4.2654915529780197</v>
      </c>
      <c r="AD83" s="5">
        <f>(-$B$1*EXP(($B$3-$B$5)*$C$2)*NORMSDIST(-AA83)+$E83*NORMSDIST(-AB83))*EXP(-$B$3*$C$2)</f>
        <v>68.621836136548396</v>
      </c>
    </row>
    <row r="84" spans="5:30" x14ac:dyDescent="0.15">
      <c r="E84" s="15">
        <v>78</v>
      </c>
      <c r="F84" s="6">
        <f t="shared" si="4"/>
        <v>1.2000000000000002</v>
      </c>
      <c r="G84" s="2">
        <f xml:space="preserve"> (LN($B$1/$E84)+($B$3-$B$5)*$C$2)/(F84*SQRT($C$2))+F84*SQRT($C$2)/2</f>
        <v>-0.76271418729546758</v>
      </c>
      <c r="H84" s="2">
        <f xml:space="preserve"> (G84-F84*SQRT($C$2))</f>
        <v>-2.059115951505381</v>
      </c>
      <c r="I84" s="4">
        <f>($B$1*EXP(($B$3-$B$5)*$C$2)*NORMSDIST(G84)-$E84*NORMSDIST(H84))*EXP(-$B$3*$C$2)</f>
        <v>1.2482423350105056</v>
      </c>
      <c r="J84" s="5">
        <f>(-$B$1*EXP(($B$3-$B$5)*$C$2)*NORMSDIST(-G84)+$E84*NORMSDIST(-H84))*EXP(-$B$3*$C$2)</f>
        <v>66.602721263822048</v>
      </c>
      <c r="K84" s="6">
        <f t="shared" si="5"/>
        <v>1.35</v>
      </c>
      <c r="L84" s="2">
        <f xml:space="preserve"> (LN($B$1/$E84)+($B$3-$B$5)*$C$2)/(K84*SQRT($C$2))+K84*SQRT($C$2)/2</f>
        <v>-0.52492073598785649</v>
      </c>
      <c r="M84" s="2">
        <f xml:space="preserve"> (L84-K84*SQRT($C$2))</f>
        <v>-1.9833727207240088</v>
      </c>
      <c r="N84" s="4">
        <f>($B$1*EXP(($B$3-$B$5)*$C$2)*NORMSDIST(L84)-$E84*NORMSDIST(M84))*EXP(-$B$3*$C$2)</f>
        <v>1.9054761232476389</v>
      </c>
      <c r="O84" s="5">
        <f>(-$B$1*EXP(($B$3-$B$5)*$C$2)*NORMSDIST(-L84)+$E84*NORMSDIST(-M84))*EXP(-$B$3*$C$2)</f>
        <v>67.259955052059183</v>
      </c>
      <c r="P84" s="6">
        <f>B$4</f>
        <v>1.5</v>
      </c>
      <c r="Q84" s="2">
        <f xml:space="preserve"> (LN($B$1/$E84)+($B$3-$B$5)*$C$2)/(P84*SQRT($C$2))+P84*SQRT($C$2)/2</f>
        <v>-0.3184809528891438</v>
      </c>
      <c r="R84" s="2">
        <f xml:space="preserve"> (Q84-P84*SQRT($C$2))</f>
        <v>-1.9389831581515353</v>
      </c>
      <c r="S84" s="4">
        <f>($B$1*EXP(($B$3-$B$5)*$C$2)*NORMSDIST(Q84)-$E84*NORMSDIST(R84))*EXP(-$B$3*$C$2)</f>
        <v>2.6444388832119334</v>
      </c>
      <c r="T84" s="5">
        <f>(-$B$1*EXP(($B$3-$B$5)*$C$2)*NORMSDIST(-Q84)+$E84*NORMSDIST(-R84))*EXP(-$B$3*$C$2)</f>
        <v>67.998917812023478</v>
      </c>
      <c r="U84" s="6">
        <f t="shared" si="6"/>
        <v>1.6500000000000001</v>
      </c>
      <c r="V84" s="2">
        <f xml:space="preserve"> (LN($B$1/$E84)+($B$3-$B$5)*$C$2)/(U84*SQRT($C$2))+U84*SQRT($C$2)/2</f>
        <v>-0.13484383757872054</v>
      </c>
      <c r="W84" s="2">
        <f xml:space="preserve"> (V84-U84*SQRT($C$2))</f>
        <v>-1.9173962633673511</v>
      </c>
      <c r="X84" s="4">
        <f>($B$1*EXP(($B$3-$B$5)*$C$2)*NORMSDIST(V84)-$E84*NORMSDIST(W84))*EXP(-$B$3*$C$2)</f>
        <v>3.4312946509172577</v>
      </c>
      <c r="Y84" s="5">
        <f>(-$B$1*EXP(($B$3-$B$5)*$C$2)*NORMSDIST(-V84)+$E84*NORMSDIST(-W84))*EXP(-$B$3*$C$2)</f>
        <v>68.785773579728797</v>
      </c>
      <c r="Z84" s="6">
        <f t="shared" si="7"/>
        <v>1.7999999999999998</v>
      </c>
      <c r="AA84" s="2">
        <f xml:space="preserve"> (LN($B$1/$E84)+($B$3-$B$5)*$C$2)/(Z84*SQRT($C$2))+Z84*SQRT($C$2)/2</f>
        <v>3.1691276890485121E-2</v>
      </c>
      <c r="AB84" s="2">
        <f xml:space="preserve"> (AA84-Z84*SQRT($C$2))</f>
        <v>-1.9129113694243844</v>
      </c>
      <c r="AC84" s="4">
        <f>($B$1*EXP(($B$3-$B$5)*$C$2)*NORMSDIST(AA84)-$E84*NORMSDIST(AB84))*EXP(-$B$3*$C$2)</f>
        <v>4.2374514194037456</v>
      </c>
      <c r="AD84" s="5">
        <f>(-$B$1*EXP(($B$3-$B$5)*$C$2)*NORMSDIST(-AA84)+$E84*NORMSDIST(-AB84))*EXP(-$B$3*$C$2)</f>
        <v>69.591930348215286</v>
      </c>
    </row>
    <row r="85" spans="5:30" x14ac:dyDescent="0.15">
      <c r="E85" s="15">
        <v>79</v>
      </c>
      <c r="F85" s="6">
        <f t="shared" si="4"/>
        <v>1.2000000000000002</v>
      </c>
      <c r="G85" s="2">
        <f xml:space="preserve"> (LN($B$1/$E85)+($B$3-$B$5)*$C$2)/(F85*SQRT($C$2))+F85*SQRT($C$2)/2</f>
        <v>-0.77254063626300151</v>
      </c>
      <c r="H85" s="2">
        <f xml:space="preserve"> (G85-F85*SQRT($C$2))</f>
        <v>-2.0689424004729147</v>
      </c>
      <c r="I85" s="4">
        <f>($B$1*EXP(($B$3-$B$5)*$C$2)*NORMSDIST(G85)-$E85*NORMSDIST(H85))*EXP(-$B$3*$C$2)</f>
        <v>1.2287713547926395</v>
      </c>
      <c r="J85" s="5">
        <f>(-$B$1*EXP(($B$3-$B$5)*$C$2)*NORMSDIST(-G85)+$E85*NORMSDIST(-H85))*EXP(-$B$3*$C$2)</f>
        <v>67.581384628845356</v>
      </c>
      <c r="K85" s="6">
        <f t="shared" si="5"/>
        <v>1.35</v>
      </c>
      <c r="L85" s="2">
        <f xml:space="preserve"> (LN($B$1/$E85)+($B$3-$B$5)*$C$2)/(K85*SQRT($C$2))+K85*SQRT($C$2)/2</f>
        <v>-0.53365535729233105</v>
      </c>
      <c r="M85" s="2">
        <f xml:space="preserve"> (L85-K85*SQRT($C$2))</f>
        <v>-1.9921073420284834</v>
      </c>
      <c r="N85" s="4">
        <f>($B$1*EXP(($B$3-$B$5)*$C$2)*NORMSDIST(L85)-$E85*NORMSDIST(M85))*EXP(-$B$3*$C$2)</f>
        <v>1.8820997558541843</v>
      </c>
      <c r="O85" s="5">
        <f>(-$B$1*EXP(($B$3-$B$5)*$C$2)*NORMSDIST(-L85)+$E85*NORMSDIST(-M85))*EXP(-$B$3*$C$2)</f>
        <v>68.234713029906899</v>
      </c>
      <c r="P85" s="6">
        <f>B$4</f>
        <v>1.5</v>
      </c>
      <c r="Q85" s="2">
        <f xml:space="preserve"> (LN($B$1/$E85)+($B$3-$B$5)*$C$2)/(P85*SQRT($C$2))+P85*SQRT($C$2)/2</f>
        <v>-0.32634211206317099</v>
      </c>
      <c r="R85" s="2">
        <f xml:space="preserve"> (Q85-P85*SQRT($C$2))</f>
        <v>-1.9468443173255623</v>
      </c>
      <c r="S85" s="4">
        <f>($B$1*EXP(($B$3-$B$5)*$C$2)*NORMSDIST(Q85)-$E85*NORMSDIST(R85))*EXP(-$B$3*$C$2)</f>
        <v>2.6184743257198848</v>
      </c>
      <c r="T85" s="5">
        <f>(-$B$1*EXP(($B$3-$B$5)*$C$2)*NORMSDIST(-Q85)+$E85*NORMSDIST(-R85))*EXP(-$B$3*$C$2)</f>
        <v>68.971087599772602</v>
      </c>
      <c r="U85" s="6">
        <f t="shared" si="6"/>
        <v>1.6500000000000001</v>
      </c>
      <c r="V85" s="2">
        <f xml:space="preserve"> (LN($B$1/$E85)+($B$3-$B$5)*$C$2)/(U85*SQRT($C$2))+U85*SQRT($C$2)/2</f>
        <v>-0.14199034591874515</v>
      </c>
      <c r="W85" s="2">
        <f xml:space="preserve"> (V85-U85*SQRT($C$2))</f>
        <v>-1.924542771707376</v>
      </c>
      <c r="X85" s="4">
        <f>($B$1*EXP(($B$3-$B$5)*$C$2)*NORMSDIST(V85)-$E85*NORMSDIST(W85))*EXP(-$B$3*$C$2)</f>
        <v>3.4039781546089114</v>
      </c>
      <c r="Y85" s="5">
        <f>(-$B$1*EXP(($B$3-$B$5)*$C$2)*NORMSDIST(-V85)+$E85*NORMSDIST(-W85))*EXP(-$B$3*$C$2)</f>
        <v>69.756591428661636</v>
      </c>
      <c r="Z85" s="6">
        <f t="shared" si="7"/>
        <v>1.7999999999999998</v>
      </c>
      <c r="AA85" s="2">
        <f xml:space="preserve"> (LN($B$1/$E85)+($B$3-$B$5)*$C$2)/(Z85*SQRT($C$2))+Z85*SQRT($C$2)/2</f>
        <v>2.5140310912129205E-2</v>
      </c>
      <c r="AB85" s="2">
        <f xml:space="preserve"> (AA85-Z85*SQRT($C$2))</f>
        <v>-1.9194623354027405</v>
      </c>
      <c r="AC85" s="4">
        <f>($B$1*EXP(($B$3-$B$5)*$C$2)*NORMSDIST(AA85)-$E85*NORMSDIST(AB85))*EXP(-$B$3*$C$2)</f>
        <v>4.2098326091994283</v>
      </c>
      <c r="AD85" s="5">
        <f>(-$B$1*EXP(($B$3-$B$5)*$C$2)*NORMSDIST(-AA85)+$E85*NORMSDIST(-AB85))*EXP(-$B$3*$C$2)</f>
        <v>70.562445883252153</v>
      </c>
    </row>
    <row r="86" spans="5:30" x14ac:dyDescent="0.15">
      <c r="E86" s="15">
        <v>80</v>
      </c>
      <c r="F86" s="6">
        <f t="shared" si="4"/>
        <v>1.2000000000000002</v>
      </c>
      <c r="G86" s="2">
        <f xml:space="preserve"> (LN($B$1/$E86)+($B$3-$B$5)*$C$2)/(F86*SQRT($C$2))+F86*SQRT($C$2)/2</f>
        <v>-0.78224347881854717</v>
      </c>
      <c r="H86" s="2">
        <f xml:space="preserve"> (G86-F86*SQRT($C$2))</f>
        <v>-2.0786452430284603</v>
      </c>
      <c r="I86" s="4">
        <f>($B$1*EXP(($B$3-$B$5)*$C$2)*NORMSDIST(G86)-$E86*NORMSDIST(H86))*EXP(-$B$3*$C$2)</f>
        <v>1.2097577568806781</v>
      </c>
      <c r="J86" s="5">
        <f>(-$B$1*EXP(($B$3-$B$5)*$C$2)*NORMSDIST(-G86)+$E86*NORMSDIST(-H86))*EXP(-$B$3*$C$2)</f>
        <v>68.560505376174561</v>
      </c>
      <c r="K86" s="6">
        <f t="shared" si="5"/>
        <v>1.35</v>
      </c>
      <c r="L86" s="2">
        <f xml:space="preserve"> (LN($B$1/$E86)+($B$3-$B$5)*$C$2)/(K86*SQRT($C$2))+K86*SQRT($C$2)/2</f>
        <v>-0.54228010623059397</v>
      </c>
      <c r="M86" s="2">
        <f xml:space="preserve"> (L86-K86*SQRT($C$2))</f>
        <v>-2.0007320909667463</v>
      </c>
      <c r="N86" s="4">
        <f>($B$1*EXP(($B$3-$B$5)*$C$2)*NORMSDIST(L86)-$E86*NORMSDIST(M86))*EXP(-$B$3*$C$2)</f>
        <v>1.8591985882930246</v>
      </c>
      <c r="O86" s="5">
        <f>(-$B$1*EXP(($B$3-$B$5)*$C$2)*NORMSDIST(-L86)+$E86*NORMSDIST(-M86))*EXP(-$B$3*$C$2)</f>
        <v>69.209946207586924</v>
      </c>
      <c r="P86" s="6">
        <f>B$4</f>
        <v>1.5</v>
      </c>
      <c r="Q86" s="2">
        <f xml:space="preserve"> (LN($B$1/$E86)+($B$3-$B$5)*$C$2)/(P86*SQRT($C$2))+P86*SQRT($C$2)/2</f>
        <v>-0.33410438610760751</v>
      </c>
      <c r="R86" s="2">
        <f xml:space="preserve"> (Q86-P86*SQRT($C$2))</f>
        <v>-1.9546065913699988</v>
      </c>
      <c r="S86" s="4">
        <f>($B$1*EXP(($B$3-$B$5)*$C$2)*NORMSDIST(Q86)-$E86*NORMSDIST(R86))*EXP(-$B$3*$C$2)</f>
        <v>2.5929773191628147</v>
      </c>
      <c r="T86" s="5">
        <f>(-$B$1*EXP(($B$3-$B$5)*$C$2)*NORMSDIST(-Q86)+$E86*NORMSDIST(-R86))*EXP(-$B$3*$C$2)</f>
        <v>69.943724938456697</v>
      </c>
      <c r="U86" s="6">
        <f t="shared" si="6"/>
        <v>1.6500000000000001</v>
      </c>
      <c r="V86" s="2">
        <f xml:space="preserve"> (LN($B$1/$E86)+($B$3-$B$5)*$C$2)/(U86*SQRT($C$2))+U86*SQRT($C$2)/2</f>
        <v>-0.1490469586864146</v>
      </c>
      <c r="W86" s="2">
        <f xml:space="preserve"> (V86-U86*SQRT($C$2))</f>
        <v>-1.9315993844750454</v>
      </c>
      <c r="X86" s="4">
        <f>($B$1*EXP(($B$3-$B$5)*$C$2)*NORMSDIST(V86)-$E86*NORMSDIST(W86))*EXP(-$B$3*$C$2)</f>
        <v>3.377105451803653</v>
      </c>
      <c r="Y86" s="5">
        <f>(-$B$1*EXP(($B$3-$B$5)*$C$2)*NORMSDIST(-V86)+$E86*NORMSDIST(-W86))*EXP(-$B$3*$C$2)</f>
        <v>70.727853071097556</v>
      </c>
      <c r="Z86" s="6">
        <f t="shared" si="7"/>
        <v>1.7999999999999998</v>
      </c>
      <c r="AA86" s="2">
        <f xml:space="preserve"> (LN($B$1/$E86)+($B$3-$B$5)*$C$2)/(Z86*SQRT($C$2))+Z86*SQRT($C$2)/2</f>
        <v>1.8671749208432065E-2</v>
      </c>
      <c r="AB86" s="2">
        <f xml:space="preserve"> (AA86-Z86*SQRT($C$2))</f>
        <v>-1.9259308971064375</v>
      </c>
      <c r="AC86" s="4">
        <f>($B$1*EXP(($B$3-$B$5)*$C$2)*NORMSDIST(AA86)-$E86*NORMSDIST(AB86))*EXP(-$B$3*$C$2)</f>
        <v>4.1826245992148419</v>
      </c>
      <c r="AD86" s="5">
        <f>(-$B$1*EXP(($B$3-$B$5)*$C$2)*NORMSDIST(-AA86)+$E86*NORMSDIST(-AB86))*EXP(-$B$3*$C$2)</f>
        <v>71.533372218508731</v>
      </c>
    </row>
    <row r="87" spans="5:30" x14ac:dyDescent="0.15">
      <c r="E87" s="15">
        <v>81</v>
      </c>
      <c r="F87" s="6">
        <f t="shared" si="4"/>
        <v>1.2000000000000002</v>
      </c>
      <c r="G87" s="2">
        <f xml:space="preserve"> (LN($B$1/$E87)+($B$3-$B$5)*$C$2)/(F87*SQRT($C$2))+F87*SQRT($C$2)/2</f>
        <v>-0.79182578604884302</v>
      </c>
      <c r="H87" s="2">
        <f xml:space="preserve"> (G87-F87*SQRT($C$2))</f>
        <v>-2.0882275502587562</v>
      </c>
      <c r="I87" s="4">
        <f>($B$1*EXP(($B$3-$B$5)*$C$2)*NORMSDIST(G87)-$E87*NORMSDIST(H87))*EXP(-$B$3*$C$2)</f>
        <v>1.1911868255392908</v>
      </c>
      <c r="J87" s="5">
        <f>(-$B$1*EXP(($B$3-$B$5)*$C$2)*NORMSDIST(-G87)+$E87*NORMSDIST(-H87))*EXP(-$B$3*$C$2)</f>
        <v>69.540068790074343</v>
      </c>
      <c r="K87" s="6">
        <f t="shared" si="5"/>
        <v>1.35</v>
      </c>
      <c r="L87" s="2">
        <f xml:space="preserve"> (LN($B$1/$E87)+($B$3-$B$5)*$C$2)/(K87*SQRT($C$2))+K87*SQRT($C$2)/2</f>
        <v>-0.55079771265752364</v>
      </c>
      <c r="M87" s="2">
        <f xml:space="preserve"> (L87-K87*SQRT($C$2))</f>
        <v>-2.0092496973936758</v>
      </c>
      <c r="N87" s="4">
        <f>($B$1*EXP(($B$3-$B$5)*$C$2)*NORMSDIST(L87)-$E87*NORMSDIST(M87))*EXP(-$B$3*$C$2)</f>
        <v>1.8367586687828981</v>
      </c>
      <c r="O87" s="5">
        <f>(-$B$1*EXP(($B$3-$B$5)*$C$2)*NORMSDIST(-L87)+$E87*NORMSDIST(-M87))*EXP(-$B$3*$C$2)</f>
        <v>70.185640633317973</v>
      </c>
      <c r="P87" s="6">
        <f>B$4</f>
        <v>1.5</v>
      </c>
      <c r="Q87" s="2">
        <f xml:space="preserve"> (LN($B$1/$E87)+($B$3-$B$5)*$C$2)/(P87*SQRT($C$2))+P87*SQRT($C$2)/2</f>
        <v>-0.34177023189184419</v>
      </c>
      <c r="R87" s="2">
        <f xml:space="preserve"> (Q87-P87*SQRT($C$2))</f>
        <v>-1.9622724371542355</v>
      </c>
      <c r="S87" s="4">
        <f>($B$1*EXP(($B$3-$B$5)*$C$2)*NORMSDIST(Q87)-$E87*NORMSDIST(R87))*EXP(-$B$3*$C$2)</f>
        <v>2.5679350797751455</v>
      </c>
      <c r="T87" s="5">
        <f>(-$B$1*EXP(($B$3-$B$5)*$C$2)*NORMSDIST(-Q87)+$E87*NORMSDIST(-R87))*EXP(-$B$3*$C$2)</f>
        <v>70.916817044310207</v>
      </c>
      <c r="U87" s="6">
        <f t="shared" si="6"/>
        <v>1.6500000000000001</v>
      </c>
      <c r="V87" s="2">
        <f xml:space="preserve"> (LN($B$1/$E87)+($B$3-$B$5)*$C$2)/(U87*SQRT($C$2))+U87*SQRT($C$2)/2</f>
        <v>-0.15601590939935706</v>
      </c>
      <c r="W87" s="2">
        <f xml:space="preserve"> (V87-U87*SQRT($C$2))</f>
        <v>-1.9385683351879877</v>
      </c>
      <c r="X87" s="4">
        <f>($B$1*EXP(($B$3-$B$5)*$C$2)*NORMSDIST(V87)-$E87*NORMSDIST(W87))*EXP(-$B$3*$C$2)</f>
        <v>3.350665072080369</v>
      </c>
      <c r="Y87" s="5">
        <f>(-$B$1*EXP(($B$3-$B$5)*$C$2)*NORMSDIST(-V87)+$E87*NORMSDIST(-W87))*EXP(-$B$3*$C$2)</f>
        <v>71.699547036615442</v>
      </c>
      <c r="Z87" s="6">
        <f t="shared" si="7"/>
        <v>1.7999999999999998</v>
      </c>
      <c r="AA87" s="2">
        <f xml:space="preserve"> (LN($B$1/$E87)+($B$3-$B$5)*$C$2)/(Z87*SQRT($C$2))+Z87*SQRT($C$2)/2</f>
        <v>1.2283544388234868E-2</v>
      </c>
      <c r="AB87" s="2">
        <f xml:space="preserve"> (AA87-Z87*SQRT($C$2))</f>
        <v>-1.9323191019266348</v>
      </c>
      <c r="AC87" s="4">
        <f>($B$1*EXP(($B$3-$B$5)*$C$2)*NORMSDIST(AA87)-$E87*NORMSDIST(AB87))*EXP(-$B$3*$C$2)</f>
        <v>4.1558172397330537</v>
      </c>
      <c r="AD87" s="5">
        <f>(-$B$1*EXP(($B$3-$B$5)*$C$2)*NORMSDIST(-AA87)+$E87*NORMSDIST(-AB87))*EXP(-$B$3*$C$2)</f>
        <v>72.504699204268121</v>
      </c>
    </row>
    <row r="88" spans="5:30" x14ac:dyDescent="0.15">
      <c r="E88" s="15">
        <v>82</v>
      </c>
      <c r="F88" s="6">
        <f t="shared" si="4"/>
        <v>1.2000000000000002</v>
      </c>
      <c r="G88" s="2">
        <f xml:space="preserve"> (LN($B$1/$E88)+($B$3-$B$5)*$C$2)/(F88*SQRT($C$2))+F88*SQRT($C$2)/2</f>
        <v>-0.80129051598871037</v>
      </c>
      <c r="H88" s="2">
        <f xml:space="preserve"> (G88-F88*SQRT($C$2))</f>
        <v>-2.0976922801986237</v>
      </c>
      <c r="I88" s="4">
        <f>($B$1*EXP(($B$3-$B$5)*$C$2)*NORMSDIST(G88)-$E88*NORMSDIST(H88))*EXP(-$B$3*$C$2)</f>
        <v>1.1730444529983433</v>
      </c>
      <c r="J88" s="5">
        <f>(-$B$1*EXP(($B$3-$B$5)*$C$2)*NORMSDIST(-G88)+$E88*NORMSDIST(-H88))*EXP(-$B$3*$C$2)</f>
        <v>70.520060762774577</v>
      </c>
      <c r="K88" s="6">
        <f t="shared" si="5"/>
        <v>1.35</v>
      </c>
      <c r="L88" s="2">
        <f xml:space="preserve"> (LN($B$1/$E88)+($B$3-$B$5)*$C$2)/(K88*SQRT($C$2))+K88*SQRT($C$2)/2</f>
        <v>-0.55921080593740569</v>
      </c>
      <c r="M88" s="2">
        <f xml:space="preserve"> (L88-K88*SQRT($C$2))</f>
        <v>-2.0176627906735582</v>
      </c>
      <c r="N88" s="4">
        <f>($B$1*EXP(($B$3-$B$5)*$C$2)*NORMSDIST(L88)-$E88*NORMSDIST(M88))*EXP(-$B$3*$C$2)</f>
        <v>1.8147665882526121</v>
      </c>
      <c r="O88" s="5">
        <f>(-$B$1*EXP(($B$3-$B$5)*$C$2)*NORMSDIST(-L88)+$E88*NORMSDIST(-M88))*EXP(-$B$3*$C$2)</f>
        <v>71.161782898028846</v>
      </c>
      <c r="P88" s="6">
        <f>B$4</f>
        <v>1.5</v>
      </c>
      <c r="Q88" s="2">
        <f xml:space="preserve"> (LN($B$1/$E88)+($B$3-$B$5)*$C$2)/(P88*SQRT($C$2))+P88*SQRT($C$2)/2</f>
        <v>-0.34934201584373803</v>
      </c>
      <c r="R88" s="2">
        <f xml:space="preserve"> (Q88-P88*SQRT($C$2))</f>
        <v>-1.9698442211061296</v>
      </c>
      <c r="S88" s="4">
        <f>($B$1*EXP(($B$3-$B$5)*$C$2)*NORMSDIST(Q88)-$E88*NORMSDIST(R88))*EXP(-$B$3*$C$2)</f>
        <v>2.5433352995375578</v>
      </c>
      <c r="T88" s="5">
        <f>(-$B$1*EXP(($B$3-$B$5)*$C$2)*NORMSDIST(-Q88)+$E88*NORMSDIST(-R88))*EXP(-$B$3*$C$2)</f>
        <v>71.890351609313797</v>
      </c>
      <c r="U88" s="6">
        <f t="shared" si="6"/>
        <v>1.6500000000000001</v>
      </c>
      <c r="V88" s="2">
        <f xml:space="preserve"> (LN($B$1/$E88)+($B$3-$B$5)*$C$2)/(U88*SQRT($C$2))+U88*SQRT($C$2)/2</f>
        <v>-0.16289934935562422</v>
      </c>
      <c r="W88" s="2">
        <f xml:space="preserve"> (V88-U88*SQRT($C$2))</f>
        <v>-1.9454517751442548</v>
      </c>
      <c r="X88" s="4">
        <f>($B$1*EXP(($B$3-$B$5)*$C$2)*NORMSDIST(V88)-$E88*NORMSDIST(W88))*EXP(-$B$3*$C$2)</f>
        <v>3.3246459579361223</v>
      </c>
      <c r="Y88" s="5">
        <f>(-$B$1*EXP(($B$3-$B$5)*$C$2)*NORMSDIST(-V88)+$E88*NORMSDIST(-W88))*EXP(-$B$3*$C$2)</f>
        <v>72.671662267712364</v>
      </c>
      <c r="Z88" s="6">
        <f t="shared" si="7"/>
        <v>1.7999999999999998</v>
      </c>
      <c r="AA88" s="2">
        <f xml:space="preserve"> (LN($B$1/$E88)+($B$3-$B$5)*$C$2)/(Z88*SQRT($C$2))+Z88*SQRT($C$2)/2</f>
        <v>5.9737244283232238E-3</v>
      </c>
      <c r="AB88" s="2">
        <f xml:space="preserve"> (AA88-Z88*SQRT($C$2))</f>
        <v>-1.9386289218865462</v>
      </c>
      <c r="AC88" s="4">
        <f>($B$1*EXP(($B$3-$B$5)*$C$2)*NORMSDIST(AA88)-$E88*NORMSDIST(AB88))*EXP(-$B$3*$C$2)</f>
        <v>4.1294007372293091</v>
      </c>
      <c r="AD88" s="5">
        <f>(-$B$1*EXP(($B$3-$B$5)*$C$2)*NORMSDIST(-AA88)+$E88*NORMSDIST(-AB88))*EXP(-$B$3*$C$2)</f>
        <v>73.47641704700554</v>
      </c>
    </row>
    <row r="89" spans="5:30" x14ac:dyDescent="0.15">
      <c r="E89" s="15">
        <v>83</v>
      </c>
      <c r="F89" s="6">
        <f t="shared" si="4"/>
        <v>1.2000000000000002</v>
      </c>
      <c r="G89" s="2">
        <f xml:space="preserve"> (LN($B$1/$E89)+($B$3-$B$5)*$C$2)/(F89*SQRT($C$2))+F89*SQRT($C$2)/2</f>
        <v>-0.8106405191027003</v>
      </c>
      <c r="H89" s="2">
        <f xml:space="preserve"> (G89-F89*SQRT($C$2))</f>
        <v>-2.1070422833126137</v>
      </c>
      <c r="I89" s="4">
        <f>($B$1*EXP(($B$3-$B$5)*$C$2)*NORMSDIST(G89)-$E89*NORMSDIST(H89))*EXP(-$B$3*$C$2)</f>
        <v>1.155317108629921</v>
      </c>
      <c r="J89" s="5">
        <f>(-$B$1*EXP(($B$3-$B$5)*$C$2)*NORMSDIST(-G89)+$E89*NORMSDIST(-H89))*EXP(-$B$3*$C$2)</f>
        <v>71.500467763647322</v>
      </c>
      <c r="K89" s="6">
        <f t="shared" si="5"/>
        <v>1.35</v>
      </c>
      <c r="L89" s="2">
        <f xml:space="preserve"> (LN($B$1/$E89)+($B$3-$B$5)*$C$2)/(K89*SQRT($C$2))+K89*SQRT($C$2)/2</f>
        <v>-0.56752191981650779</v>
      </c>
      <c r="M89" s="2">
        <f xml:space="preserve"> (L89-K89*SQRT($C$2))</f>
        <v>-2.0259739045526599</v>
      </c>
      <c r="N89" s="4">
        <f>($B$1*EXP(($B$3-$B$5)*$C$2)*NORMSDIST(L89)-$E89*NORMSDIST(M89))*EXP(-$B$3*$C$2)</f>
        <v>1.7932094539216443</v>
      </c>
      <c r="O89" s="5">
        <f>(-$B$1*EXP(($B$3-$B$5)*$C$2)*NORMSDIST(-L89)+$E89*NORMSDIST(-M89))*EXP(-$B$3*$C$2)</f>
        <v>72.138360108939054</v>
      </c>
      <c r="P89" s="6">
        <f>B$4</f>
        <v>1.5</v>
      </c>
      <c r="Q89" s="2">
        <f xml:space="preserve"> (LN($B$1/$E89)+($B$3-$B$5)*$C$2)/(P89*SQRT($C$2))+P89*SQRT($C$2)/2</f>
        <v>-0.35682201833492988</v>
      </c>
      <c r="R89" s="2">
        <f xml:space="preserve"> (Q89-P89*SQRT($C$2))</f>
        <v>-1.9773242235973214</v>
      </c>
      <c r="S89" s="4">
        <f>($B$1*EXP(($B$3-$B$5)*$C$2)*NORMSDIST(Q89)-$E89*NORMSDIST(R89))*EXP(-$B$3*$C$2)</f>
        <v>2.5191661236675924</v>
      </c>
      <c r="T89" s="5">
        <f>(-$B$1*EXP(($B$3-$B$5)*$C$2)*NORMSDIST(-Q89)+$E89*NORMSDIST(-R89))*EXP(-$B$3*$C$2)</f>
        <v>72.864316778684994</v>
      </c>
      <c r="U89" s="6">
        <f t="shared" si="6"/>
        <v>1.6500000000000001</v>
      </c>
      <c r="V89" s="2">
        <f xml:space="preserve"> (LN($B$1/$E89)+($B$3-$B$5)*$C$2)/(U89*SQRT($C$2))+U89*SQRT($C$2)/2</f>
        <v>-0.16969935162034433</v>
      </c>
      <c r="W89" s="2">
        <f xml:space="preserve"> (V89-U89*SQRT($C$2))</f>
        <v>-1.9522517774089749</v>
      </c>
      <c r="X89" s="4">
        <f>($B$1*EXP(($B$3-$B$5)*$C$2)*NORMSDIST(V89)-$E89*NORMSDIST(W89))*EXP(-$B$3*$C$2)</f>
        <v>3.2990374456466167</v>
      </c>
      <c r="Y89" s="5">
        <f>(-$B$1*EXP(($B$3-$B$5)*$C$2)*NORMSDIST(-V89)+$E89*NORMSDIST(-W89))*EXP(-$B$3*$C$2)</f>
        <v>73.644188100664024</v>
      </c>
      <c r="Z89" s="6">
        <f t="shared" si="7"/>
        <v>1.7999999999999998</v>
      </c>
      <c r="AA89" s="2">
        <f xml:space="preserve"> (LN($B$1/$E89)+($B$3-$B$5)*$C$2)/(Z89*SQRT($C$2))+Z89*SQRT($C$2)/2</f>
        <v>-2.5961098100335533E-4</v>
      </c>
      <c r="AB89" s="2">
        <f xml:space="preserve"> (AA89-Z89*SQRT($C$2))</f>
        <v>-1.9448622572958729</v>
      </c>
      <c r="AC89" s="4">
        <f>($B$1*EXP(($B$3-$B$5)*$C$2)*NORMSDIST(AA89)-$E89*NORMSDIST(AB89))*EXP(-$B$3*$C$2)</f>
        <v>4.1033656381101249</v>
      </c>
      <c r="AD89" s="5">
        <f>(-$B$1*EXP(($B$3-$B$5)*$C$2)*NORMSDIST(-AA89)+$E89*NORMSDIST(-AB89))*EXP(-$B$3*$C$2)</f>
        <v>74.44851629312754</v>
      </c>
    </row>
    <row r="90" spans="5:30" x14ac:dyDescent="0.15">
      <c r="E90" s="15">
        <v>84</v>
      </c>
      <c r="F90" s="6">
        <f t="shared" si="4"/>
        <v>1.2000000000000002</v>
      </c>
      <c r="G90" s="2">
        <f xml:space="preserve"> (LN($B$1/$E90)+($B$3-$B$5)*$C$2)/(F90*SQRT($C$2))+F90*SQRT($C$2)/2</f>
        <v>-0.81987854343847755</v>
      </c>
      <c r="H90" s="2">
        <f xml:space="preserve"> (G90-F90*SQRT($C$2))</f>
        <v>-2.1162803076483909</v>
      </c>
      <c r="I90" s="4">
        <f>($B$1*EXP(($B$3-$B$5)*$C$2)*NORMSDIST(G90)-$E90*NORMSDIST(H90))*EXP(-$B$3*$C$2)</f>
        <v>1.137991809980774</v>
      </c>
      <c r="J90" s="5">
        <f>(-$B$1*EXP(($B$3-$B$5)*$C$2)*NORMSDIST(-G90)+$E90*NORMSDIST(-H90))*EXP(-$B$3*$C$2)</f>
        <v>72.481276810239365</v>
      </c>
      <c r="K90" s="6">
        <f t="shared" si="5"/>
        <v>1.35</v>
      </c>
      <c r="L90" s="2">
        <f xml:space="preserve"> (LN($B$1/$E90)+($B$3-$B$5)*$C$2)/(K90*SQRT($C$2))+K90*SQRT($C$2)/2</f>
        <v>-0.57573349700386545</v>
      </c>
      <c r="M90" s="2">
        <f xml:space="preserve"> (L90-K90*SQRT($C$2))</f>
        <v>-2.0341854817400176</v>
      </c>
      <c r="N90" s="4">
        <f>($B$1*EXP(($B$3-$B$5)*$C$2)*NORMSDIST(L90)-$E90*NORMSDIST(M90))*EXP(-$B$3*$C$2)</f>
        <v>1.7720748644276507</v>
      </c>
      <c r="O90" s="5">
        <f>(-$B$1*EXP(($B$3-$B$5)*$C$2)*NORMSDIST(-L90)+$E90*NORMSDIST(-M90))*EXP(-$B$3*$C$2)</f>
        <v>73.115359864686241</v>
      </c>
      <c r="P90" s="6">
        <f>B$4</f>
        <v>1.5</v>
      </c>
      <c r="Q90" s="2">
        <f xml:space="preserve"> (LN($B$1/$E90)+($B$3-$B$5)*$C$2)/(P90*SQRT($C$2))+P90*SQRT($C$2)/2</f>
        <v>-0.36421243780355173</v>
      </c>
      <c r="R90" s="2">
        <f xml:space="preserve"> (Q90-P90*SQRT($C$2))</f>
        <v>-1.984714643065943</v>
      </c>
      <c r="S90" s="4">
        <f>($B$1*EXP(($B$3-$B$5)*$C$2)*NORMSDIST(Q90)-$E90*NORMSDIST(R90))*EXP(-$B$3*$C$2)</f>
        <v>2.4954161294040187</v>
      </c>
      <c r="T90" s="5">
        <f>(-$B$1*EXP(($B$3-$B$5)*$C$2)*NORMSDIST(-Q90)+$E90*NORMSDIST(-R90))*EXP(-$B$3*$C$2)</f>
        <v>73.83870112966261</v>
      </c>
      <c r="U90" s="6">
        <f t="shared" si="6"/>
        <v>1.6500000000000001</v>
      </c>
      <c r="V90" s="2">
        <f xml:space="preserve"> (LN($B$1/$E90)+($B$3-$B$5)*$C$2)/(U90*SQRT($C$2))+U90*SQRT($C$2)/2</f>
        <v>-0.17641791477363677</v>
      </c>
      <c r="W90" s="2">
        <f xml:space="preserve"> (V90-U90*SQRT($C$2))</f>
        <v>-1.9589703405622676</v>
      </c>
      <c r="X90" s="4">
        <f>($B$1*EXP(($B$3-$B$5)*$C$2)*NORMSDIST(V90)-$E90*NORMSDIST(W90))*EXP(-$B$3*$C$2)</f>
        <v>3.2738292472125989</v>
      </c>
      <c r="Y90" s="5">
        <f>(-$B$1*EXP(($B$3-$B$5)*$C$2)*NORMSDIST(-V90)+$E90*NORMSDIST(-W90))*EXP(-$B$3*$C$2)</f>
        <v>74.617114247471193</v>
      </c>
      <c r="Z90" s="6">
        <f t="shared" si="7"/>
        <v>1.7999999999999998</v>
      </c>
      <c r="AA90" s="2">
        <f xml:space="preserve"> (LN($B$1/$E90)+($B$3-$B$5)*$C$2)/(Z90*SQRT($C$2))+Z90*SQRT($C$2)/2</f>
        <v>-6.4182938715214854E-3</v>
      </c>
      <c r="AB90" s="2">
        <f xml:space="preserve"> (AA90-Z90*SQRT($C$2))</f>
        <v>-1.9510209401863912</v>
      </c>
      <c r="AC90" s="4">
        <f>($B$1*EXP(($B$3-$B$5)*$C$2)*NORMSDIST(AA90)-$E90*NORMSDIST(AB90))*EXP(-$B$3*$C$2)</f>
        <v>4.077702813366348</v>
      </c>
      <c r="AD90" s="5">
        <f>(-$B$1*EXP(($B$3-$B$5)*$C$2)*NORMSDIST(-AA90)+$E90*NORMSDIST(-AB90))*EXP(-$B$3*$C$2)</f>
        <v>75.420987813624947</v>
      </c>
    </row>
    <row r="91" spans="5:30" x14ac:dyDescent="0.15">
      <c r="E91" s="15">
        <v>85</v>
      </c>
      <c r="F91" s="6">
        <f t="shared" si="4"/>
        <v>1.2000000000000002</v>
      </c>
      <c r="G91" s="2">
        <f xml:space="preserve"> (LN($B$1/$E91)+($B$3-$B$5)*$C$2)/(F91*SQRT($C$2))+F91*SQRT($C$2)/2</f>
        <v>-0.82900723947524624</v>
      </c>
      <c r="H91" s="2">
        <f xml:space="preserve"> (G91-F91*SQRT($C$2))</f>
        <v>-2.1254090036851596</v>
      </c>
      <c r="I91" s="4">
        <f>($B$1*EXP(($B$3-$B$5)*$C$2)*NORMSDIST(G91)-$E91*NORMSDIST(H91))*EXP(-$B$3*$C$2)</f>
        <v>1.121056095530693</v>
      </c>
      <c r="J91" s="5">
        <f>(-$B$1*EXP(($B$3-$B$5)*$C$2)*NORMSDIST(-G91)+$E91*NORMSDIST(-H91))*EXP(-$B$3*$C$2)</f>
        <v>73.462475441030449</v>
      </c>
      <c r="K91" s="6">
        <f t="shared" si="5"/>
        <v>1.35</v>
      </c>
      <c r="L91" s="2">
        <f xml:space="preserve"> (LN($B$1/$E91)+($B$3-$B$5)*$C$2)/(K91*SQRT($C$2))+K91*SQRT($C$2)/2</f>
        <v>-0.58384789348099297</v>
      </c>
      <c r="M91" s="2">
        <f xml:space="preserve"> (L91-K91*SQRT($C$2))</f>
        <v>-2.0422998782171451</v>
      </c>
      <c r="N91" s="4">
        <f>($B$1*EXP(($B$3-$B$5)*$C$2)*NORMSDIST(L91)-$E91*NORMSDIST(M91))*EXP(-$B$3*$C$2)</f>
        <v>1.7513508863950158</v>
      </c>
      <c r="O91" s="5">
        <f>(-$B$1*EXP(($B$3-$B$5)*$C$2)*NORMSDIST(-L91)+$E91*NORMSDIST(-M91))*EXP(-$B$3*$C$2)</f>
        <v>74.092770231894775</v>
      </c>
      <c r="P91" s="6">
        <f>B$4</f>
        <v>1.5</v>
      </c>
      <c r="Q91" s="2">
        <f xml:space="preserve"> (LN($B$1/$E91)+($B$3-$B$5)*$C$2)/(P91*SQRT($C$2))+P91*SQRT($C$2)/2</f>
        <v>-0.37151539463296668</v>
      </c>
      <c r="R91" s="2">
        <f xml:space="preserve"> (Q91-P91*SQRT($C$2))</f>
        <v>-1.992017599895358</v>
      </c>
      <c r="S91" s="4">
        <f>($B$1*EXP(($B$3-$B$5)*$C$2)*NORMSDIST(Q91)-$E91*NORMSDIST(R91))*EXP(-$B$3*$C$2)</f>
        <v>2.4720743059973866</v>
      </c>
      <c r="T91" s="5">
        <f>(-$B$1*EXP(($B$3-$B$5)*$C$2)*NORMSDIST(-Q91)+$E91*NORMSDIST(-R91))*EXP(-$B$3*$C$2)</f>
        <v>74.81349365149714</v>
      </c>
      <c r="U91" s="6">
        <f t="shared" si="6"/>
        <v>1.6500000000000001</v>
      </c>
      <c r="V91" s="2">
        <f xml:space="preserve"> (LN($B$1/$E91)+($B$3-$B$5)*$C$2)/(U91*SQRT($C$2))+U91*SQRT($C$2)/2</f>
        <v>-0.1830569664367413</v>
      </c>
      <c r="W91" s="2">
        <f xml:space="preserve"> (V91-U91*SQRT($C$2))</f>
        <v>-1.9656093922253719</v>
      </c>
      <c r="X91" s="4">
        <f>($B$1*EXP(($B$3-$B$5)*$C$2)*NORMSDIST(V91)-$E91*NORMSDIST(W91))*EXP(-$B$3*$C$2)</f>
        <v>3.2490114333192976</v>
      </c>
      <c r="Y91" s="5">
        <f>(-$B$1*EXP(($B$3-$B$5)*$C$2)*NORMSDIST(-V91)+$E91*NORMSDIST(-W91))*EXP(-$B$3*$C$2)</f>
        <v>75.590430778819055</v>
      </c>
      <c r="Z91" s="6">
        <f t="shared" si="7"/>
        <v>1.7999999999999998</v>
      </c>
      <c r="AA91" s="2">
        <f xml:space="preserve"> (LN($B$1/$E91)+($B$3-$B$5)*$C$2)/(Z91*SQRT($C$2))+Z91*SQRT($C$2)/2</f>
        <v>-1.2504091229367242E-2</v>
      </c>
      <c r="AB91" s="2">
        <f xml:space="preserve"> (AA91-Z91*SQRT($C$2))</f>
        <v>-1.9571067375442368</v>
      </c>
      <c r="AC91" s="4">
        <f>($B$1*EXP(($B$3-$B$5)*$C$2)*NORMSDIST(AA91)-$E91*NORMSDIST(AB91))*EXP(-$B$3*$C$2)</f>
        <v>4.0524034440793981</v>
      </c>
      <c r="AD91" s="5">
        <f>(-$B$1*EXP(($B$3-$B$5)*$C$2)*NORMSDIST(-AA91)+$E91*NORMSDIST(-AB91))*EXP(-$B$3*$C$2)</f>
        <v>76.393822789579161</v>
      </c>
    </row>
    <row r="92" spans="5:30" x14ac:dyDescent="0.15">
      <c r="E92" s="15">
        <v>86</v>
      </c>
      <c r="F92" s="6">
        <f t="shared" si="4"/>
        <v>1.2000000000000002</v>
      </c>
      <c r="G92" s="2">
        <f xml:space="preserve"> (LN($B$1/$E92)+($B$3-$B$5)*$C$2)/(F92*SQRT($C$2))+F92*SQRT($C$2)/2</f>
        <v>-0.83802916468862254</v>
      </c>
      <c r="H92" s="2">
        <f xml:space="preserve"> (G92-F92*SQRT($C$2))</f>
        <v>-2.1344309288985359</v>
      </c>
      <c r="I92" s="4">
        <f>($B$1*EXP(($B$3-$B$5)*$C$2)*NORMSDIST(G92)-$E92*NORMSDIST(H92))*EXP(-$B$3*$C$2)</f>
        <v>1.1044979990578219</v>
      </c>
      <c r="J92" s="5">
        <f>(-$B$1*EXP(($B$3-$B$5)*$C$2)*NORMSDIST(-G92)+$E92*NORMSDIST(-H92))*EXP(-$B$3*$C$2)</f>
        <v>74.444051689798755</v>
      </c>
      <c r="K92" s="6">
        <f t="shared" si="5"/>
        <v>1.35</v>
      </c>
      <c r="L92" s="2">
        <f xml:space="preserve"> (LN($B$1/$E92)+($B$3-$B$5)*$C$2)/(K92*SQRT($C$2))+K92*SQRT($C$2)/2</f>
        <v>-0.59186738255954996</v>
      </c>
      <c r="M92" s="2">
        <f xml:space="preserve"> (L92-K92*SQRT($C$2))</f>
        <v>-2.0503193672957023</v>
      </c>
      <c r="N92" s="4">
        <f>($B$1*EXP(($B$3-$B$5)*$C$2)*NORMSDIST(L92)-$E92*NORMSDIST(M92))*EXP(-$B$3*$C$2)</f>
        <v>1.7310260323468916</v>
      </c>
      <c r="O92" s="5">
        <f>(-$B$1*EXP(($B$3-$B$5)*$C$2)*NORMSDIST(-L92)+$E92*NORMSDIST(-M92))*EXP(-$B$3*$C$2)</f>
        <v>75.070579723087818</v>
      </c>
      <c r="P92" s="6">
        <f>B$4</f>
        <v>1.5</v>
      </c>
      <c r="Q92" s="2">
        <f xml:space="preserve"> (LN($B$1/$E92)+($B$3-$B$5)*$C$2)/(P92*SQRT($C$2))+P92*SQRT($C$2)/2</f>
        <v>-0.37873293480366776</v>
      </c>
      <c r="R92" s="2">
        <f xml:space="preserve"> (Q92-P92*SQRT($C$2))</f>
        <v>-1.9992351400660593</v>
      </c>
      <c r="S92" s="4">
        <f>($B$1*EXP(($B$3-$B$5)*$C$2)*NORMSDIST(Q92)-$E92*NORMSDIST(R92))*EXP(-$B$3*$C$2)</f>
        <v>2.4491300358262031</v>
      </c>
      <c r="T92" s="5">
        <f>(-$B$1*EXP(($B$3-$B$5)*$C$2)*NORMSDIST(-Q92)+$E92*NORMSDIST(-R92))*EXP(-$B$3*$C$2)</f>
        <v>75.788683726567129</v>
      </c>
      <c r="U92" s="6">
        <f t="shared" si="6"/>
        <v>1.6500000000000001</v>
      </c>
      <c r="V92" s="2">
        <f xml:space="preserve"> (LN($B$1/$E92)+($B$3-$B$5)*$C$2)/(U92*SQRT($C$2))+U92*SQRT($C$2)/2</f>
        <v>-0.1896183665919241</v>
      </c>
      <c r="W92" s="2">
        <f xml:space="preserve"> (V92-U92*SQRT($C$2))</f>
        <v>-1.9721707923805547</v>
      </c>
      <c r="X92" s="4">
        <f>($B$1*EXP(($B$3-$B$5)*$C$2)*NORMSDIST(V92)-$E92*NORMSDIST(W92))*EXP(-$B$3*$C$2)</f>
        <v>3.2245744172417816</v>
      </c>
      <c r="Y92" s="5">
        <f>(-$B$1*EXP(($B$3-$B$5)*$C$2)*NORMSDIST(-V92)+$E92*NORMSDIST(-W92))*EXP(-$B$3*$C$2)</f>
        <v>76.564128107982711</v>
      </c>
      <c r="Z92" s="6">
        <f t="shared" si="7"/>
        <v>1.7999999999999998</v>
      </c>
      <c r="AA92" s="2">
        <f xml:space="preserve"> (LN($B$1/$E92)+($B$3-$B$5)*$C$2)/(Z92*SQRT($C$2))+Z92*SQRT($C$2)/2</f>
        <v>-1.8518708038284926E-2</v>
      </c>
      <c r="AB92" s="2">
        <f xml:space="preserve"> (AA92-Z92*SQRT($C$2))</f>
        <v>-1.9631213543531545</v>
      </c>
      <c r="AC92" s="4">
        <f>($B$1*EXP(($B$3-$B$5)*$C$2)*NORMSDIST(AA92)-$E92*NORMSDIST(AB92))*EXP(-$B$3*$C$2)</f>
        <v>4.0274590077242953</v>
      </c>
      <c r="AD92" s="5">
        <f>(-$B$1*EXP(($B$3-$B$5)*$C$2)*NORMSDIST(-AA92)+$E92*NORMSDIST(-AB92))*EXP(-$B$3*$C$2)</f>
        <v>77.367012698465231</v>
      </c>
    </row>
    <row r="93" spans="5:30" x14ac:dyDescent="0.15">
      <c r="E93" s="15">
        <v>87</v>
      </c>
      <c r="F93" s="6">
        <f t="shared" si="4"/>
        <v>1.2000000000000002</v>
      </c>
      <c r="G93" s="2">
        <f xml:space="preserve"> (LN($B$1/$E93)+($B$3-$B$5)*$C$2)/(F93*SQRT($C$2))+F93*SQRT($C$2)/2</f>
        <v>-0.84694678785162558</v>
      </c>
      <c r="H93" s="2">
        <f xml:space="preserve"> (G93-F93*SQRT($C$2))</f>
        <v>-2.1433485520615387</v>
      </c>
      <c r="I93" s="4">
        <f>($B$1*EXP(($B$3-$B$5)*$C$2)*NORMSDIST(G93)-$E93*NORMSDIST(H93))*EXP(-$B$3*$C$2)</f>
        <v>1.0883060255011008</v>
      </c>
      <c r="J93" s="5">
        <f>(-$B$1*EXP(($B$3-$B$5)*$C$2)*NORMSDIST(-G93)+$E93*NORMSDIST(-H93))*EXP(-$B$3*$C$2)</f>
        <v>75.425994061483209</v>
      </c>
      <c r="K93" s="6">
        <f t="shared" si="5"/>
        <v>1.35</v>
      </c>
      <c r="L93" s="2">
        <f xml:space="preserve"> (LN($B$1/$E93)+($B$3-$B$5)*$C$2)/(K93*SQRT($C$2))+K93*SQRT($C$2)/2</f>
        <v>-0.5997941587044413</v>
      </c>
      <c r="M93" s="2">
        <f xml:space="preserve"> (L93-K93*SQRT($C$2))</f>
        <v>-2.0582461434405936</v>
      </c>
      <c r="N93" s="4">
        <f>($B$1*EXP(($B$3-$B$5)*$C$2)*NORMSDIST(L93)-$E93*NORMSDIST(M93))*EXP(-$B$3*$C$2)</f>
        <v>1.7110892398707362</v>
      </c>
      <c r="O93" s="5">
        <f>(-$B$1*EXP(($B$3-$B$5)*$C$2)*NORMSDIST(-L93)+$E93*NORMSDIST(-M93))*EXP(-$B$3*$C$2)</f>
        <v>76.048777275852856</v>
      </c>
      <c r="P93" s="6">
        <f>B$4</f>
        <v>1.5</v>
      </c>
      <c r="Q93" s="2">
        <f xml:space="preserve"> (LN($B$1/$E93)+($B$3-$B$5)*$C$2)/(P93*SQRT($C$2))+P93*SQRT($C$2)/2</f>
        <v>-0.38586703333407024</v>
      </c>
      <c r="R93" s="2">
        <f xml:space="preserve"> (Q93-P93*SQRT($C$2))</f>
        <v>-2.0063692385964615</v>
      </c>
      <c r="S93" s="4">
        <f>($B$1*EXP(($B$3-$B$5)*$C$2)*NORMSDIST(Q93)-$E93*NORMSDIST(R93))*EXP(-$B$3*$C$2)</f>
        <v>2.426573076564174</v>
      </c>
      <c r="T93" s="5">
        <f>(-$B$1*EXP(($B$3-$B$5)*$C$2)*NORMSDIST(-Q93)+$E93*NORMSDIST(-R93))*EXP(-$B$3*$C$2)</f>
        <v>76.764261112546279</v>
      </c>
      <c r="U93" s="6">
        <f t="shared" si="6"/>
        <v>1.6500000000000001</v>
      </c>
      <c r="V93" s="2">
        <f xml:space="preserve"> (LN($B$1/$E93)+($B$3-$B$5)*$C$2)/(U93*SQRT($C$2))+U93*SQRT($C$2)/2</f>
        <v>-0.19610391071047173</v>
      </c>
      <c r="W93" s="2">
        <f xml:space="preserve"> (V93-U93*SQRT($C$2))</f>
        <v>-1.9786563364991023</v>
      </c>
      <c r="X93" s="4">
        <f>($B$1*EXP(($B$3-$B$5)*$C$2)*NORMSDIST(V93)-$E93*NORMSDIST(W93))*EXP(-$B$3*$C$2)</f>
        <v>3.2005089396341186</v>
      </c>
      <c r="Y93" s="5">
        <f>(-$B$1*EXP(($B$3-$B$5)*$C$2)*NORMSDIST(-V93)+$E93*NORMSDIST(-W93))*EXP(-$B$3*$C$2)</f>
        <v>77.538196975616216</v>
      </c>
      <c r="Z93" s="6">
        <f t="shared" si="7"/>
        <v>1.7999999999999998</v>
      </c>
      <c r="AA93" s="2">
        <f xml:space="preserve"> (LN($B$1/$E93)+($B$3-$B$5)*$C$2)/(Z93*SQRT($C$2))+Z93*SQRT($C$2)/2</f>
        <v>-2.4463790146953546E-2</v>
      </c>
      <c r="AB93" s="2">
        <f xml:space="preserve"> (AA93-Z93*SQRT($C$2))</f>
        <v>-1.9690664364618231</v>
      </c>
      <c r="AC93" s="4">
        <f>($B$1*EXP(($B$3-$B$5)*$C$2)*NORMSDIST(AA93)-$E93*NORMSDIST(AB93))*EXP(-$B$3*$C$2)</f>
        <v>4.002861265217561</v>
      </c>
      <c r="AD93" s="5">
        <f>(-$B$1*EXP(($B$3-$B$5)*$C$2)*NORMSDIST(-AA93)+$E93*NORMSDIST(-AB93))*EXP(-$B$3*$C$2)</f>
        <v>78.340549301199673</v>
      </c>
    </row>
    <row r="94" spans="5:30" x14ac:dyDescent="0.15">
      <c r="E94" s="15">
        <v>88</v>
      </c>
      <c r="F94" s="6">
        <f t="shared" si="4"/>
        <v>1.2000000000000002</v>
      </c>
      <c r="G94" s="2">
        <f xml:space="preserve"> (LN($B$1/$E94)+($B$3-$B$5)*$C$2)/(F94*SQRT($C$2))+F94*SQRT($C$2)/2</f>
        <v>-0.85576249308987606</v>
      </c>
      <c r="H94" s="2">
        <f xml:space="preserve"> (G94-F94*SQRT($C$2))</f>
        <v>-2.1521642572997894</v>
      </c>
      <c r="I94" s="4">
        <f>($B$1*EXP(($B$3-$B$5)*$C$2)*NORMSDIST(G94)-$E94*NORMSDIST(H94))*EXP(-$B$3*$C$2)</f>
        <v>1.072469128218613</v>
      </c>
      <c r="J94" s="5">
        <f>(-$B$1*EXP(($B$3-$B$5)*$C$2)*NORMSDIST(-G94)+$E94*NORMSDIST(-H94))*EXP(-$B$3*$C$2)</f>
        <v>76.408291509441895</v>
      </c>
      <c r="K94" s="6">
        <f t="shared" si="5"/>
        <v>1.35</v>
      </c>
      <c r="L94" s="2">
        <f xml:space="preserve"> (LN($B$1/$E94)+($B$3-$B$5)*$C$2)/(K94*SQRT($C$2))+K94*SQRT($C$2)/2</f>
        <v>-0.60763034113844205</v>
      </c>
      <c r="M94" s="2">
        <f xml:space="preserve"> (L94-K94*SQRT($C$2))</f>
        <v>-2.0660823258745946</v>
      </c>
      <c r="N94" s="4">
        <f>($B$1*EXP(($B$3-$B$5)*$C$2)*NORMSDIST(L94)-$E94*NORMSDIST(M94))*EXP(-$B$3*$C$2)</f>
        <v>1.6915298519542221</v>
      </c>
      <c r="O94" s="5">
        <f>(-$B$1*EXP(($B$3-$B$5)*$C$2)*NORMSDIST(-L94)+$E94*NORMSDIST(-M94))*EXP(-$B$3*$C$2)</f>
        <v>77.02735223317751</v>
      </c>
      <c r="P94" s="6">
        <f>B$4</f>
        <v>1.5</v>
      </c>
      <c r="Q94" s="2">
        <f xml:space="preserve"> (LN($B$1/$E94)+($B$3-$B$5)*$C$2)/(P94*SQRT($C$2))+P94*SQRT($C$2)/2</f>
        <v>-0.39291959752467076</v>
      </c>
      <c r="R94" s="2">
        <f xml:space="preserve"> (Q94-P94*SQRT($C$2))</f>
        <v>-2.0134218027870623</v>
      </c>
      <c r="S94" s="4">
        <f>($B$1*EXP(($B$3-$B$5)*$C$2)*NORMSDIST(Q94)-$E94*NORMSDIST(R94))*EXP(-$B$3*$C$2)</f>
        <v>2.404393544329777</v>
      </c>
      <c r="T94" s="5">
        <f>(-$B$1*EXP(($B$3-$B$5)*$C$2)*NORMSDIST(-Q94)+$E94*NORMSDIST(-R94))*EXP(-$B$3*$C$2)</f>
        <v>77.740215925553073</v>
      </c>
      <c r="U94" s="6">
        <f t="shared" si="6"/>
        <v>1.6500000000000001</v>
      </c>
      <c r="V94" s="2">
        <f xml:space="preserve"> (LN($B$1/$E94)+($B$3-$B$5)*$C$2)/(U94*SQRT($C$2))+U94*SQRT($C$2)/2</f>
        <v>-0.20251533270192679</v>
      </c>
      <c r="W94" s="2">
        <f xml:space="preserve"> (V94-U94*SQRT($C$2))</f>
        <v>-1.9850677584905574</v>
      </c>
      <c r="X94" s="4">
        <f>($B$1*EXP(($B$3-$B$5)*$C$2)*NORMSDIST(V94)-$E94*NORMSDIST(W94))*EXP(-$B$3*$C$2)</f>
        <v>3.1768060541450018</v>
      </c>
      <c r="Y94" s="5">
        <f>(-$B$1*EXP(($B$3-$B$5)*$C$2)*NORMSDIST(-V94)+$E94*NORMSDIST(-W94))*EXP(-$B$3*$C$2)</f>
        <v>78.512628435368285</v>
      </c>
      <c r="Z94" s="6">
        <f t="shared" si="7"/>
        <v>1.7999999999999998</v>
      </c>
      <c r="AA94" s="2">
        <f xml:space="preserve"> (LN($B$1/$E94)+($B$3-$B$5)*$C$2)/(Z94*SQRT($C$2))+Z94*SQRT($C$2)/2</f>
        <v>-3.034092697245383E-2</v>
      </c>
      <c r="AB94" s="2">
        <f xml:space="preserve"> (AA94-Z94*SQRT($C$2))</f>
        <v>-1.9749435732873235</v>
      </c>
      <c r="AC94" s="4">
        <f>($B$1*EXP(($B$3-$B$5)*$C$2)*NORMSDIST(AA94)-$E94*NORMSDIST(AB94))*EXP(-$B$3*$C$2)</f>
        <v>3.9786022486619457</v>
      </c>
      <c r="AD94" s="5">
        <f>(-$B$1*EXP(($B$3-$B$5)*$C$2)*NORMSDIST(-AA94)+$E94*NORMSDIST(-AB94))*EXP(-$B$3*$C$2)</f>
        <v>79.314424629885238</v>
      </c>
    </row>
    <row r="95" spans="5:30" x14ac:dyDescent="0.15">
      <c r="E95" s="15">
        <v>89</v>
      </c>
      <c r="F95" s="6">
        <f t="shared" si="4"/>
        <v>1.2000000000000002</v>
      </c>
      <c r="G95" s="2">
        <f xml:space="preserve"> (LN($B$1/$E95)+($B$3-$B$5)*$C$2)/(F95*SQRT($C$2))+F95*SQRT($C$2)/2</f>
        <v>-0.86447858370767905</v>
      </c>
      <c r="H95" s="2">
        <f xml:space="preserve"> (G95-F95*SQRT($C$2))</f>
        <v>-2.1608803479175922</v>
      </c>
      <c r="I95" s="4">
        <f>($B$1*EXP(($B$3-$B$5)*$C$2)*NORMSDIST(G95)-$E95*NORMSDIST(H95))*EXP(-$B$3*$C$2)</f>
        <v>1.0569766875483437</v>
      </c>
      <c r="J95" s="5">
        <f>(-$B$1*EXP(($B$3-$B$5)*$C$2)*NORMSDIST(-G95)+$E95*NORMSDIST(-H95))*EXP(-$B$3*$C$2)</f>
        <v>77.390933414012807</v>
      </c>
      <c r="K95" s="6">
        <f t="shared" si="5"/>
        <v>1.35</v>
      </c>
      <c r="L95" s="2">
        <f xml:space="preserve"> (LN($B$1/$E95)+($B$3-$B$5)*$C$2)/(K95*SQRT($C$2))+K95*SQRT($C$2)/2</f>
        <v>-0.61537797724315579</v>
      </c>
      <c r="M95" s="2">
        <f xml:space="preserve"> (L95-K95*SQRT($C$2))</f>
        <v>-2.0738299619793081</v>
      </c>
      <c r="N95" s="4">
        <f>($B$1*EXP(($B$3-$B$5)*$C$2)*NORMSDIST(L95)-$E95*NORMSDIST(M95))*EXP(-$B$3*$C$2)</f>
        <v>1.6723375984147055</v>
      </c>
      <c r="O95" s="5">
        <f>(-$B$1*EXP(($B$3-$B$5)*$C$2)*NORMSDIST(-L95)+$E95*NORMSDIST(-M95))*EXP(-$B$3*$C$2)</f>
        <v>78.00629432487915</v>
      </c>
      <c r="P95" s="6">
        <f>B$4</f>
        <v>1.5</v>
      </c>
      <c r="Q95" s="2">
        <f xml:space="preserve"> (LN($B$1/$E95)+($B$3-$B$5)*$C$2)/(P95*SQRT($C$2))+P95*SQRT($C$2)/2</f>
        <v>-0.39989247001891293</v>
      </c>
      <c r="R95" s="2">
        <f xml:space="preserve"> (Q95-P95*SQRT($C$2))</f>
        <v>-2.0203946752813042</v>
      </c>
      <c r="S95" s="4">
        <f>($B$1*EXP(($B$3-$B$5)*$C$2)*NORMSDIST(Q95)-$E95*NORMSDIST(R95))*EXP(-$B$3*$C$2)</f>
        <v>2.3825818977544557</v>
      </c>
      <c r="T95" s="5">
        <f>(-$B$1*EXP(($B$3-$B$5)*$C$2)*NORMSDIST(-Q95)+$E95*NORMSDIST(-R95))*EXP(-$B$3*$C$2)</f>
        <v>78.716538624218913</v>
      </c>
      <c r="U95" s="6">
        <f t="shared" si="6"/>
        <v>1.6500000000000001</v>
      </c>
      <c r="V95" s="2">
        <f xml:space="preserve"> (LN($B$1/$E95)+($B$3-$B$5)*$C$2)/(U95*SQRT($C$2))+U95*SQRT($C$2)/2</f>
        <v>-0.20885430769669255</v>
      </c>
      <c r="W95" s="2">
        <f xml:space="preserve"> (V95-U95*SQRT($C$2))</f>
        <v>-1.9914067334853232</v>
      </c>
      <c r="X95" s="4">
        <f>($B$1*EXP(($B$3-$B$5)*$C$2)*NORMSDIST(V95)-$E95*NORMSDIST(W95))*EXP(-$B$3*$C$2)</f>
        <v>3.1534571138067489</v>
      </c>
      <c r="Y95" s="5">
        <f>(-$B$1*EXP(($B$3-$B$5)*$C$2)*NORMSDIST(-V95)+$E95*NORMSDIST(-W95))*EXP(-$B$3*$C$2)</f>
        <v>79.487413840271202</v>
      </c>
      <c r="Z95" s="6">
        <f t="shared" si="7"/>
        <v>1.7999999999999998</v>
      </c>
      <c r="AA95" s="2">
        <f xml:space="preserve"> (LN($B$1/$E95)+($B$3-$B$5)*$C$2)/(Z95*SQRT($C$2))+Z95*SQRT($C$2)/2</f>
        <v>-3.6151654050989301E-2</v>
      </c>
      <c r="AB95" s="2">
        <f xml:space="preserve"> (AA95-Z95*SQRT($C$2))</f>
        <v>-1.980754300365859</v>
      </c>
      <c r="AC95" s="4">
        <f>($B$1*EXP(($B$3-$B$5)*$C$2)*NORMSDIST(AA95)-$E95*NORMSDIST(AB95))*EXP(-$B$3*$C$2)</f>
        <v>3.9546742497434502</v>
      </c>
      <c r="AD95" s="5">
        <f>(-$B$1*EXP(($B$3-$B$5)*$C$2)*NORMSDIST(-AA95)+$E95*NORMSDIST(-AB95))*EXP(-$B$3*$C$2)</f>
        <v>80.288630976207912</v>
      </c>
    </row>
    <row r="96" spans="5:30" x14ac:dyDescent="0.15">
      <c r="E96" s="15">
        <v>90</v>
      </c>
      <c r="F96" s="6">
        <f t="shared" si="4"/>
        <v>1.2000000000000002</v>
      </c>
      <c r="G96" s="2">
        <f xml:space="preserve"> (LN($B$1/$E96)+($B$3-$B$5)*$C$2)/(F96*SQRT($C$2))+F96*SQRT($C$2)/2</f>
        <v>-0.87309728580034018</v>
      </c>
      <c r="H96" s="2">
        <f xml:space="preserve"> (G96-F96*SQRT($C$2))</f>
        <v>-2.1694990500102533</v>
      </c>
      <c r="I96" s="4">
        <f>($B$1*EXP(($B$3-$B$5)*$C$2)*NORMSDIST(G96)-$E96*NORMSDIST(H96))*EXP(-$B$3*$C$2)</f>
        <v>1.0418184905850485</v>
      </c>
      <c r="J96" s="5">
        <f>(-$B$1*EXP(($B$3-$B$5)*$C$2)*NORMSDIST(-G96)+$E96*NORMSDIST(-H96))*EXP(-$B$3*$C$2)</f>
        <v>78.373909562290677</v>
      </c>
      <c r="K96" s="6">
        <f t="shared" si="5"/>
        <v>1.35</v>
      </c>
      <c r="L96" s="2">
        <f xml:space="preserve"> (LN($B$1/$E96)+($B$3-$B$5)*$C$2)/(K96*SQRT($C$2))+K96*SQRT($C$2)/2</f>
        <v>-0.62303904576996549</v>
      </c>
      <c r="M96" s="2">
        <f xml:space="preserve"> (L96-K96*SQRT($C$2))</f>
        <v>-2.0814910305061178</v>
      </c>
      <c r="N96" s="4">
        <f>($B$1*EXP(($B$3-$B$5)*$C$2)*NORMSDIST(L96)-$E96*NORMSDIST(M96))*EXP(-$B$3*$C$2)</f>
        <v>1.653502578351205</v>
      </c>
      <c r="O96" s="5">
        <f>(-$B$1*EXP(($B$3-$B$5)*$C$2)*NORMSDIST(-L96)+$E96*NORMSDIST(-M96))*EXP(-$B$3*$C$2)</f>
        <v>78.985593650056813</v>
      </c>
      <c r="P96" s="6">
        <f>B$4</f>
        <v>1.5</v>
      </c>
      <c r="Q96" s="2">
        <f xml:space="preserve"> (LN($B$1/$E96)+($B$3-$B$5)*$C$2)/(P96*SQRT($C$2))+P96*SQRT($C$2)/2</f>
        <v>-0.40678743169304188</v>
      </c>
      <c r="R96" s="2">
        <f xml:space="preserve"> (Q96-P96*SQRT($C$2))</f>
        <v>-2.0272896369554334</v>
      </c>
      <c r="S96" s="4">
        <f>($B$1*EXP(($B$3-$B$5)*$C$2)*NORMSDIST(Q96)-$E96*NORMSDIST(R96))*EXP(-$B$3*$C$2)</f>
        <v>2.3611289229105954</v>
      </c>
      <c r="T96" s="5">
        <f>(-$B$1*EXP(($B$3-$B$5)*$C$2)*NORMSDIST(-Q96)+$E96*NORMSDIST(-R96))*EXP(-$B$3*$C$2)</f>
        <v>79.693219994616214</v>
      </c>
      <c r="U96" s="6">
        <f t="shared" si="6"/>
        <v>1.6500000000000001</v>
      </c>
      <c r="V96" s="2">
        <f xml:space="preserve"> (LN($B$1/$E96)+($B$3-$B$5)*$C$2)/(U96*SQRT($C$2))+U96*SQRT($C$2)/2</f>
        <v>-0.21512245467317326</v>
      </c>
      <c r="W96" s="2">
        <f xml:space="preserve"> (V96-U96*SQRT($C$2))</f>
        <v>-1.9976748804618039</v>
      </c>
      <c r="X96" s="4">
        <f>($B$1*EXP(($B$3-$B$5)*$C$2)*NORMSDIST(V96)-$E96*NORMSDIST(W96))*EXP(-$B$3*$C$2)</f>
        <v>3.130453758148553</v>
      </c>
      <c r="Y96" s="5">
        <f>(-$B$1*EXP(($B$3-$B$5)*$C$2)*NORMSDIST(-V96)+$E96*NORMSDIST(-W96))*EXP(-$B$3*$C$2)</f>
        <v>80.462544829854181</v>
      </c>
      <c r="Z96" s="6">
        <f t="shared" si="7"/>
        <v>1.7999999999999998</v>
      </c>
      <c r="AA96" s="2">
        <f xml:space="preserve"> (LN($B$1/$E96)+($B$3-$B$5)*$C$2)/(Z96*SQRT($C$2))+Z96*SQRT($C$2)/2</f>
        <v>-4.1897455446096576E-2</v>
      </c>
      <c r="AB96" s="2">
        <f xml:space="preserve"> (AA96-Z96*SQRT($C$2))</f>
        <v>-1.9865001017609663</v>
      </c>
      <c r="AC96" s="4">
        <f>($B$1*EXP(($B$3-$B$5)*$C$2)*NORMSDIST(AA96)-$E96*NORMSDIST(AB96))*EXP(-$B$3*$C$2)</f>
        <v>3.9310698087395095</v>
      </c>
      <c r="AD96" s="5">
        <f>(-$B$1*EXP(($B$3-$B$5)*$C$2)*NORMSDIST(-AA96)+$E96*NORMSDIST(-AB96))*EXP(-$B$3*$C$2)</f>
        <v>81.263160880445142</v>
      </c>
    </row>
    <row r="97" spans="5:30" x14ac:dyDescent="0.15">
      <c r="E97" s="15">
        <v>91</v>
      </c>
      <c r="F97" s="6">
        <f t="shared" si="4"/>
        <v>1.2000000000000002</v>
      </c>
      <c r="G97" s="2">
        <f xml:space="preserve"> (LN($B$1/$E97)+($B$3-$B$5)*$C$2)/(F97*SQRT($C$2))+F97*SQRT($C$2)/2</f>
        <v>-0.88162075166689513</v>
      </c>
      <c r="H97" s="2">
        <f xml:space="preserve"> (G97-F97*SQRT($C$2))</f>
        <v>-2.1780225158768083</v>
      </c>
      <c r="I97" s="4">
        <f>($B$1*EXP(($B$3-$B$5)*$C$2)*NORMSDIST(G97)-$E97*NORMSDIST(H97))*EXP(-$B$3*$C$2)</f>
        <v>1.02698471209329</v>
      </c>
      <c r="J97" s="5">
        <f>(-$B$1*EXP(($B$3-$B$5)*$C$2)*NORMSDIST(-G97)+$E97*NORMSDIST(-H97))*EXP(-$B$3*$C$2)</f>
        <v>79.357210129040098</v>
      </c>
      <c r="K97" s="6">
        <f t="shared" si="5"/>
        <v>1.35</v>
      </c>
      <c r="L97" s="2">
        <f xml:space="preserve"> (LN($B$1/$E97)+($B$3-$B$5)*$C$2)/(K97*SQRT($C$2))+K97*SQRT($C$2)/2</f>
        <v>-0.63061545987357004</v>
      </c>
      <c r="M97" s="2">
        <f xml:space="preserve"> (L97-K97*SQRT($C$2))</f>
        <v>-2.0890674446097224</v>
      </c>
      <c r="N97" s="4">
        <f>($B$1*EXP(($B$3-$B$5)*$C$2)*NORMSDIST(L97)-$E97*NORMSDIST(M97))*EXP(-$B$3*$C$2)</f>
        <v>1.635015243553134</v>
      </c>
      <c r="O97" s="5">
        <f>(-$B$1*EXP(($B$3-$B$5)*$C$2)*NORMSDIST(-L97)+$E97*NORMSDIST(-M97))*EXP(-$B$3*$C$2)</f>
        <v>79.96524066049993</v>
      </c>
      <c r="P97" s="6">
        <f>B$4</f>
        <v>1.5</v>
      </c>
      <c r="Q97" s="2">
        <f xml:space="preserve"> (LN($B$1/$E97)+($B$3-$B$5)*$C$2)/(P97*SQRT($C$2))+P97*SQRT($C$2)/2</f>
        <v>-0.41360620438628592</v>
      </c>
      <c r="R97" s="2">
        <f xml:space="preserve"> (Q97-P97*SQRT($C$2))</f>
        <v>-2.0341084096486775</v>
      </c>
      <c r="S97" s="4">
        <f>($B$1*EXP(($B$3-$B$5)*$C$2)*NORMSDIST(Q97)-$E97*NORMSDIST(R97))*EXP(-$B$3*$C$2)</f>
        <v>2.3400257190446596</v>
      </c>
      <c r="T97" s="5">
        <f>(-$B$1*EXP(($B$3-$B$5)*$C$2)*NORMSDIST(-Q97)+$E97*NORMSDIST(-R97))*EXP(-$B$3*$C$2)</f>
        <v>80.67025113599145</v>
      </c>
      <c r="U97" s="6">
        <f t="shared" si="6"/>
        <v>1.6500000000000001</v>
      </c>
      <c r="V97" s="2">
        <f xml:space="preserve"> (LN($B$1/$E97)+($B$3-$B$5)*$C$2)/(U97*SQRT($C$2))+U97*SQRT($C$2)/2</f>
        <v>-0.22132133893975869</v>
      </c>
      <c r="W97" s="2">
        <f xml:space="preserve"> (V97-U97*SQRT($C$2))</f>
        <v>-2.0038737647283895</v>
      </c>
      <c r="X97" s="4">
        <f>($B$1*EXP(($B$3-$B$5)*$C$2)*NORMSDIST(V97)-$E97*NORMSDIST(W97))*EXP(-$B$3*$C$2)</f>
        <v>3.1077879009884057</v>
      </c>
      <c r="Y97" s="5">
        <f>(-$B$1*EXP(($B$3-$B$5)*$C$2)*NORMSDIST(-V97)+$E97*NORMSDIST(-W97))*EXP(-$B$3*$C$2)</f>
        <v>81.438013317935201</v>
      </c>
      <c r="Z97" s="6">
        <f t="shared" si="7"/>
        <v>1.7999999999999998</v>
      </c>
      <c r="AA97" s="2">
        <f xml:space="preserve"> (LN($B$1/$E97)+($B$3-$B$5)*$C$2)/(Z97*SQRT($C$2))+Z97*SQRT($C$2)/2</f>
        <v>-4.7579766023799874E-2</v>
      </c>
      <c r="AB97" s="2">
        <f xml:space="preserve"> (AA97-Z97*SQRT($C$2))</f>
        <v>-1.9921824123386696</v>
      </c>
      <c r="AC97" s="4">
        <f>($B$1*EXP(($B$3-$B$5)*$C$2)*NORMSDIST(AA97)-$E97*NORMSDIST(AB97))*EXP(-$B$3*$C$2)</f>
        <v>3.9077817041001142</v>
      </c>
      <c r="AD97" s="5">
        <f>(-$B$1*EXP(($B$3-$B$5)*$C$2)*NORMSDIST(-AA97)+$E97*NORMSDIST(-AB97))*EXP(-$B$3*$C$2)</f>
        <v>82.238007121046905</v>
      </c>
    </row>
    <row r="98" spans="5:30" x14ac:dyDescent="0.15">
      <c r="E98" s="15">
        <v>92</v>
      </c>
      <c r="F98" s="6">
        <f t="shared" si="4"/>
        <v>1.2000000000000002</v>
      </c>
      <c r="G98" s="2">
        <f xml:space="preserve"> (LN($B$1/$E98)+($B$3-$B$5)*$C$2)/(F98*SQRT($C$2))+F98*SQRT($C$2)/2</f>
        <v>-0.8900510630363424</v>
      </c>
      <c r="H98" s="2">
        <f xml:space="preserve"> (G98-F98*SQRT($C$2))</f>
        <v>-2.1864528272462556</v>
      </c>
      <c r="I98" s="4">
        <f>($B$1*EXP(($B$3-$B$5)*$C$2)*NORMSDIST(G98)-$E98*NORMSDIST(H98))*EXP(-$B$3*$C$2)</f>
        <v>1.0124658964828555</v>
      </c>
      <c r="J98" s="5">
        <f>(-$B$1*EXP(($B$3-$B$5)*$C$2)*NORMSDIST(-G98)+$E98*NORMSDIST(-H98))*EXP(-$B$3*$C$2)</f>
        <v>80.340825658670838</v>
      </c>
      <c r="K98" s="6">
        <f t="shared" si="5"/>
        <v>1.35</v>
      </c>
      <c r="L98" s="2">
        <f xml:space="preserve"> (LN($B$1/$E98)+($B$3-$B$5)*$C$2)/(K98*SQRT($C$2))+K98*SQRT($C$2)/2</f>
        <v>-0.63810906997974537</v>
      </c>
      <c r="M98" s="2">
        <f xml:space="preserve"> (L98-K98*SQRT($C$2))</f>
        <v>-2.0965610547158979</v>
      </c>
      <c r="N98" s="4">
        <f>($B$1*EXP(($B$3-$B$5)*$C$2)*NORMSDIST(L98)-$E98*NORMSDIST(M98))*EXP(-$B$3*$C$2)</f>
        <v>1.616866382804838</v>
      </c>
      <c r="O98" s="5">
        <f>(-$B$1*EXP(($B$3-$B$5)*$C$2)*NORMSDIST(-L98)+$E98*NORMSDIST(-M98))*EXP(-$B$3*$C$2)</f>
        <v>80.945226144992816</v>
      </c>
      <c r="P98" s="6">
        <f>B$4</f>
        <v>1.5</v>
      </c>
      <c r="Q98" s="2">
        <f xml:space="preserve"> (LN($B$1/$E98)+($B$3-$B$5)*$C$2)/(P98*SQRT($C$2))+P98*SQRT($C$2)/2</f>
        <v>-0.42035045348184374</v>
      </c>
      <c r="R98" s="2">
        <f xml:space="preserve"> (Q98-P98*SQRT($C$2))</f>
        <v>-2.0408526587442353</v>
      </c>
      <c r="S98" s="4">
        <f>($B$1*EXP(($B$3-$B$5)*$C$2)*NORMSDIST(Q98)-$E98*NORMSDIST(R98))*EXP(-$B$3*$C$2)</f>
        <v>2.3192636850649611</v>
      </c>
      <c r="T98" s="5">
        <f>(-$B$1*EXP(($B$3-$B$5)*$C$2)*NORMSDIST(-Q98)+$E98*NORMSDIST(-R98))*EXP(-$B$3*$C$2)</f>
        <v>81.647623447252926</v>
      </c>
      <c r="U98" s="6">
        <f t="shared" si="6"/>
        <v>1.6500000000000001</v>
      </c>
      <c r="V98" s="2">
        <f xml:space="preserve"> (LN($B$1/$E98)+($B$3-$B$5)*$C$2)/(U98*SQRT($C$2))+U98*SQRT($C$2)/2</f>
        <v>-0.22745247448117489</v>
      </c>
      <c r="W98" s="2">
        <f xml:space="preserve"> (V98-U98*SQRT($C$2))</f>
        <v>-2.0100049002698057</v>
      </c>
      <c r="X98" s="4">
        <f>($B$1*EXP(($B$3-$B$5)*$C$2)*NORMSDIST(V98)-$E98*NORMSDIST(W98))*EXP(-$B$3*$C$2)</f>
        <v>3.0854517188614774</v>
      </c>
      <c r="Y98" s="5">
        <f>(-$B$1*EXP(($B$3-$B$5)*$C$2)*NORMSDIST(-V98)+$E98*NORMSDIST(-W98))*EXP(-$B$3*$C$2)</f>
        <v>82.41381148104945</v>
      </c>
      <c r="Z98" s="6">
        <f t="shared" si="7"/>
        <v>1.7999999999999998</v>
      </c>
      <c r="AA98" s="2">
        <f xml:space="preserve"> (LN($B$1/$E98)+($B$3-$B$5)*$C$2)/(Z98*SQRT($C$2))+Z98*SQRT($C$2)/2</f>
        <v>-5.3199973603431316E-2</v>
      </c>
      <c r="AB98" s="2">
        <f xml:space="preserve"> (AA98-Z98*SQRT($C$2))</f>
        <v>-1.9978026199183008</v>
      </c>
      <c r="AC98" s="4">
        <f>($B$1*EXP(($B$3-$B$5)*$C$2)*NORMSDIST(AA98)-$E98*NORMSDIST(AB98))*EXP(-$B$3*$C$2)</f>
        <v>3.8848029425664321</v>
      </c>
      <c r="AD98" s="5">
        <f>(-$B$1*EXP(($B$3-$B$5)*$C$2)*NORMSDIST(-AA98)+$E98*NORMSDIST(-AB98))*EXP(-$B$3*$C$2)</f>
        <v>83.213162704754396</v>
      </c>
    </row>
    <row r="99" spans="5:30" x14ac:dyDescent="0.15">
      <c r="E99" s="15">
        <v>93</v>
      </c>
      <c r="F99" s="6">
        <f t="shared" si="4"/>
        <v>1.2000000000000002</v>
      </c>
      <c r="G99" s="2">
        <f xml:space="preserve"> (LN($B$1/$E99)+($B$3-$B$5)*$C$2)/(F99*SQRT($C$2))+F99*SQRT($C$2)/2</f>
        <v>-0.89839023411947083</v>
      </c>
      <c r="H99" s="2">
        <f xml:space="preserve"> (G99-F99*SQRT($C$2))</f>
        <v>-2.194791998329384</v>
      </c>
      <c r="I99" s="4">
        <f>($B$1*EXP(($B$3-$B$5)*$C$2)*NORMSDIST(G99)-$E99*NORMSDIST(H99))*EXP(-$B$3*$C$2)</f>
        <v>0.99825294077801807</v>
      </c>
      <c r="J99" s="5">
        <f>(-$B$1*EXP(($B$3-$B$5)*$C$2)*NORMSDIST(-G99)+$E99*NORMSDIST(-H99))*EXP(-$B$3*$C$2)</f>
        <v>81.324747048207158</v>
      </c>
      <c r="K99" s="6">
        <f t="shared" si="5"/>
        <v>1.35</v>
      </c>
      <c r="L99" s="2">
        <f xml:space="preserve"> (LN($B$1/$E99)+($B$3-$B$5)*$C$2)/(K99*SQRT($C$2))+K99*SQRT($C$2)/2</f>
        <v>-0.64552166649808163</v>
      </c>
      <c r="M99" s="2">
        <f xml:space="preserve"> (L99-K99*SQRT($C$2))</f>
        <v>-2.103973651234234</v>
      </c>
      <c r="N99" s="4">
        <f>($B$1*EXP(($B$3-$B$5)*$C$2)*NORMSDIST(L99)-$E99*NORMSDIST(M99))*EXP(-$B$3*$C$2)</f>
        <v>1.5990471070294303</v>
      </c>
      <c r="O99" s="5">
        <f>(-$B$1*EXP(($B$3-$B$5)*$C$2)*NORMSDIST(-L99)+$E99*NORMSDIST(-M99))*EXP(-$B$3*$C$2)</f>
        <v>81.925541214458576</v>
      </c>
      <c r="P99" s="6">
        <f>B$4</f>
        <v>1.5</v>
      </c>
      <c r="Q99" s="2">
        <f xml:space="preserve"> (LN($B$1/$E99)+($B$3-$B$5)*$C$2)/(P99*SQRT($C$2))+P99*SQRT($C$2)/2</f>
        <v>-0.42702179034834631</v>
      </c>
      <c r="R99" s="2">
        <f xml:space="preserve"> (Q99-P99*SQRT($C$2))</f>
        <v>-2.0475239956107378</v>
      </c>
      <c r="S99" s="4">
        <f>($B$1*EXP(($B$3-$B$5)*$C$2)*NORMSDIST(Q99)-$E99*NORMSDIST(R99))*EXP(-$B$3*$C$2)</f>
        <v>2.2988345067370801</v>
      </c>
      <c r="T99" s="5">
        <f>(-$B$1*EXP(($B$3-$B$5)*$C$2)*NORMSDIST(-Q99)+$E99*NORMSDIST(-R99))*EXP(-$B$3*$C$2)</f>
        <v>82.625328614166236</v>
      </c>
      <c r="U99" s="6">
        <f t="shared" si="6"/>
        <v>1.6500000000000001</v>
      </c>
      <c r="V99" s="2">
        <f xml:space="preserve"> (LN($B$1/$E99)+($B$3-$B$5)*$C$2)/(U99*SQRT($C$2))+U99*SQRT($C$2)/2</f>
        <v>-0.23351732617799559</v>
      </c>
      <c r="W99" s="2">
        <f xml:space="preserve"> (V99-U99*SQRT($C$2))</f>
        <v>-2.0160697519666262</v>
      </c>
      <c r="X99" s="4">
        <f>($B$1*EXP(($B$3-$B$5)*$C$2)*NORMSDIST(V99)-$E99*NORMSDIST(W99))*EXP(-$B$3*$C$2)</f>
        <v>3.0634376400457004</v>
      </c>
      <c r="Y99" s="5">
        <f>(-$B$1*EXP(($B$3-$B$5)*$C$2)*NORMSDIST(-V99)+$E99*NORMSDIST(-W99))*EXP(-$B$3*$C$2)</f>
        <v>83.389931747474847</v>
      </c>
      <c r="Z99" s="6">
        <f t="shared" si="7"/>
        <v>1.7999999999999998</v>
      </c>
      <c r="AA99" s="2">
        <f xml:space="preserve"> (LN($B$1/$E99)+($B$3-$B$5)*$C$2)/(Z99*SQRT($C$2))+Z99*SQRT($C$2)/2</f>
        <v>-5.8759420992183675E-2</v>
      </c>
      <c r="AB99" s="2">
        <f xml:space="preserve"> (AA99-Z99*SQRT($C$2))</f>
        <v>-2.0033620673070534</v>
      </c>
      <c r="AC99" s="4">
        <f>($B$1*EXP(($B$3-$B$5)*$C$2)*NORMSDIST(AA99)-$E99*NORMSDIST(AB99))*EXP(-$B$3*$C$2)</f>
        <v>3.8621267497940668</v>
      </c>
      <c r="AD99" s="5">
        <f>(-$B$1*EXP(($B$3-$B$5)*$C$2)*NORMSDIST(-AA99)+$E99*NORMSDIST(-AB99))*EXP(-$B$3*$C$2)</f>
        <v>84.188620857223214</v>
      </c>
    </row>
    <row r="100" spans="5:30" x14ac:dyDescent="0.15">
      <c r="E100" s="15">
        <v>94</v>
      </c>
      <c r="F100" s="6">
        <f t="shared" si="4"/>
        <v>1.2000000000000002</v>
      </c>
      <c r="G100" s="2">
        <f xml:space="preserve"> (LN($B$1/$E100)+($B$3-$B$5)*$C$2)/(F100*SQRT($C$2))+F100*SQRT($C$2)/2</f>
        <v>-0.90664021449747978</v>
      </c>
      <c r="H100" s="2">
        <f xml:space="preserve"> (G100-F100*SQRT($C$2))</f>
        <v>-2.2030419787073932</v>
      </c>
      <c r="I100" s="4">
        <f>($B$1*EXP(($B$3-$B$5)*$C$2)*NORMSDIST(G100)-$E100*NORMSDIST(H100))*EXP(-$B$3*$C$2)</f>
        <v>0.9843370785172697</v>
      </c>
      <c r="J100" s="5">
        <f>(-$B$1*EXP(($B$3-$B$5)*$C$2)*NORMSDIST(-G100)+$E100*NORMSDIST(-H100))*EXP(-$B$3*$C$2)</f>
        <v>82.308965531187582</v>
      </c>
      <c r="K100" s="6">
        <f t="shared" si="5"/>
        <v>1.35</v>
      </c>
      <c r="L100" s="2">
        <f xml:space="preserve"> (LN($B$1/$E100)+($B$3-$B$5)*$C$2)/(K100*SQRT($C$2))+K100*SQRT($C$2)/2</f>
        <v>-0.65285498238964523</v>
      </c>
      <c r="M100" s="2">
        <f xml:space="preserve"> (L100-K100*SQRT($C$2))</f>
        <v>-2.1113069671257976</v>
      </c>
      <c r="N100" s="4">
        <f>($B$1*EXP(($B$3-$B$5)*$C$2)*NORMSDIST(L100)-$E100*NORMSDIST(M100))*EXP(-$B$3*$C$2)</f>
        <v>1.581548835219547</v>
      </c>
      <c r="O100" s="5">
        <f>(-$B$1*EXP(($B$3-$B$5)*$C$2)*NORMSDIST(-L100)+$E100*NORMSDIST(-M100))*EXP(-$B$3*$C$2)</f>
        <v>82.906177287889875</v>
      </c>
      <c r="P100" s="6">
        <f>B$4</f>
        <v>1.5</v>
      </c>
      <c r="Q100" s="2">
        <f xml:space="preserve"> (LN($B$1/$E100)+($B$3-$B$5)*$C$2)/(P100*SQRT($C$2))+P100*SQRT($C$2)/2</f>
        <v>-0.43362177465075369</v>
      </c>
      <c r="R100" s="2">
        <f xml:space="preserve"> (Q100-P100*SQRT($C$2))</f>
        <v>-2.054123979913145</v>
      </c>
      <c r="S100" s="4">
        <f>($B$1*EXP(($B$3-$B$5)*$C$2)*NORMSDIST(Q100)-$E100*NORMSDIST(R100))*EXP(-$B$3*$C$2)</f>
        <v>2.2787301445433523</v>
      </c>
      <c r="T100" s="5">
        <f>(-$B$1*EXP(($B$3-$B$5)*$C$2)*NORMSDIST(-Q100)+$E100*NORMSDIST(-R100))*EXP(-$B$3*$C$2)</f>
        <v>83.603358597213685</v>
      </c>
      <c r="U100" s="6">
        <f t="shared" si="6"/>
        <v>1.6500000000000001</v>
      </c>
      <c r="V100" s="2">
        <f xml:space="preserve"> (LN($B$1/$E100)+($B$3-$B$5)*$C$2)/(U100*SQRT($C$2))+U100*SQRT($C$2)/2</f>
        <v>-0.23951731190745662</v>
      </c>
      <c r="W100" s="2">
        <f xml:space="preserve"> (V100-U100*SQRT($C$2))</f>
        <v>-2.0220697376960874</v>
      </c>
      <c r="X100" s="4">
        <f>($B$1*EXP(($B$3-$B$5)*$C$2)*NORMSDIST(V100)-$E100*NORMSDIST(W100))*EXP(-$B$3*$C$2)</f>
        <v>3.0417383341481847</v>
      </c>
      <c r="Y100" s="5">
        <f>(-$B$1*EXP(($B$3-$B$5)*$C$2)*NORMSDIST(-V100)+$E100*NORMSDIST(-W100))*EXP(-$B$3*$C$2)</f>
        <v>84.366366786818503</v>
      </c>
      <c r="Z100" s="6">
        <f t="shared" si="7"/>
        <v>1.7999999999999998</v>
      </c>
      <c r="AA100" s="2">
        <f xml:space="preserve"> (LN($B$1/$E100)+($B$3-$B$5)*$C$2)/(Z100*SQRT($C$2))+Z100*SQRT($C$2)/2</f>
        <v>-6.4259407910856381E-2</v>
      </c>
      <c r="AB100" s="2">
        <f xml:space="preserve"> (AA100-Z100*SQRT($C$2))</f>
        <v>-2.0088620542257258</v>
      </c>
      <c r="AC100" s="4">
        <f>($B$1*EXP(($B$3-$B$5)*$C$2)*NORMSDIST(AA100)-$E100*NORMSDIST(AB100))*EXP(-$B$3*$C$2)</f>
        <v>3.8397465614503146</v>
      </c>
      <c r="AD100" s="5">
        <f>(-$B$1*EXP(($B$3-$B$5)*$C$2)*NORMSDIST(-AA100)+$E100*NORMSDIST(-AB100))*EXP(-$B$3*$C$2)</f>
        <v>85.164375014120623</v>
      </c>
    </row>
    <row r="101" spans="5:30" x14ac:dyDescent="0.15">
      <c r="E101" s="15">
        <v>95</v>
      </c>
      <c r="F101" s="6">
        <f t="shared" si="4"/>
        <v>1.2000000000000002</v>
      </c>
      <c r="G101" s="2">
        <f xml:space="preserve"> (LN($B$1/$E101)+($B$3-$B$5)*$C$2)/(F101*SQRT($C$2))+F101*SQRT($C$2)/2</f>
        <v>-0.91480289185775499</v>
      </c>
      <c r="H101" s="2">
        <f xml:space="preserve"> (G101-F101*SQRT($C$2))</f>
        <v>-2.2112046560676681</v>
      </c>
      <c r="I101" s="4">
        <f>($B$1*EXP(($B$3-$B$5)*$C$2)*NORMSDIST(G101)-$E101*NORMSDIST(H101))*EXP(-$B$3*$C$2)</f>
        <v>0.970709864524677</v>
      </c>
      <c r="J101" s="5">
        <f>(-$B$1*EXP(($B$3-$B$5)*$C$2)*NORMSDIST(-G101)+$E101*NORMSDIST(-H101))*EXP(-$B$3*$C$2)</f>
        <v>83.293472662436173</v>
      </c>
      <c r="K101" s="6">
        <f t="shared" si="5"/>
        <v>1.35</v>
      </c>
      <c r="L101" s="2">
        <f xml:space="preserve"> (LN($B$1/$E101)+($B$3-$B$5)*$C$2)/(K101*SQRT($C$2))+K101*SQRT($C$2)/2</f>
        <v>-0.66011069559877855</v>
      </c>
      <c r="M101" s="2">
        <f xml:space="preserve"> (L101-K101*SQRT($C$2))</f>
        <v>-2.1185626803349309</v>
      </c>
      <c r="N101" s="4">
        <f>($B$1*EXP(($B$3-$B$5)*$C$2)*NORMSDIST(L101)-$E101*NORMSDIST(M101))*EXP(-$B$3*$C$2)</f>
        <v>1.5643632811062882</v>
      </c>
      <c r="O101" s="5">
        <f>(-$B$1*EXP(($B$3-$B$5)*$C$2)*NORMSDIST(-L101)+$E101*NORMSDIST(-M101))*EXP(-$B$3*$C$2)</f>
        <v>83.887126079017776</v>
      </c>
      <c r="P101" s="6">
        <f>B$4</f>
        <v>1.5</v>
      </c>
      <c r="Q101" s="2">
        <f xml:space="preserve"> (LN($B$1/$E101)+($B$3-$B$5)*$C$2)/(P101*SQRT($C$2))+P101*SQRT($C$2)/2</f>
        <v>-0.44015191653897368</v>
      </c>
      <c r="R101" s="2">
        <f xml:space="preserve"> (Q101-P101*SQRT($C$2))</f>
        <v>-2.060654121801365</v>
      </c>
      <c r="S101" s="4">
        <f>($B$1*EXP(($B$3-$B$5)*$C$2)*NORMSDIST(Q101)-$E101*NORMSDIST(R101))*EXP(-$B$3*$C$2)</f>
        <v>2.2589428221659924</v>
      </c>
      <c r="T101" s="5">
        <f>(-$B$1*EXP(($B$3-$B$5)*$C$2)*NORMSDIST(-Q101)+$E101*NORMSDIST(-R101))*EXP(-$B$3*$C$2)</f>
        <v>84.581705620077486</v>
      </c>
      <c r="U101" s="6">
        <f t="shared" si="6"/>
        <v>1.6500000000000001</v>
      </c>
      <c r="V101" s="2">
        <f xml:space="preserve"> (LN($B$1/$E101)+($B$3-$B$5)*$C$2)/(U101*SQRT($C$2))+U101*SQRT($C$2)/2</f>
        <v>-0.24545380453311127</v>
      </c>
      <c r="W101" s="2">
        <f xml:space="preserve"> (V101-U101*SQRT($C$2))</f>
        <v>-2.0280062303217421</v>
      </c>
      <c r="X101" s="4">
        <f>($B$1*EXP(($B$3-$B$5)*$C$2)*NORMSDIST(V101)-$E101*NORMSDIST(W101))*EXP(-$B$3*$C$2)</f>
        <v>3.020346702218514</v>
      </c>
      <c r="Y101" s="5">
        <f>(-$B$1*EXP(($B$3-$B$5)*$C$2)*NORMSDIST(-V101)+$E101*NORMSDIST(-W101))*EXP(-$B$3*$C$2)</f>
        <v>85.343109500130012</v>
      </c>
      <c r="Z101" s="6">
        <f t="shared" si="7"/>
        <v>1.7999999999999998</v>
      </c>
      <c r="AA101" s="2">
        <f xml:space="preserve"> (LN($B$1/$E101)+($B$3-$B$5)*$C$2)/(Z101*SQRT($C$2))+Z101*SQRT($C$2)/2</f>
        <v>-6.970119281770637E-2</v>
      </c>
      <c r="AB101" s="2">
        <f xml:space="preserve"> (AA101-Z101*SQRT($C$2))</f>
        <v>-2.0143038391325758</v>
      </c>
      <c r="AC101" s="4">
        <f>($B$1*EXP(($B$3-$B$5)*$C$2)*NORMSDIST(AA101)-$E101*NORMSDIST(AB101))*EXP(-$B$3*$C$2)</f>
        <v>3.8176560147570662</v>
      </c>
      <c r="AD101" s="5">
        <f>(-$B$1*EXP(($B$3-$B$5)*$C$2)*NORMSDIST(-AA101)+$E101*NORMSDIST(-AB101))*EXP(-$B$3*$C$2)</f>
        <v>86.140418812668571</v>
      </c>
    </row>
    <row r="102" spans="5:30" x14ac:dyDescent="0.15">
      <c r="E102" s="15">
        <v>96</v>
      </c>
      <c r="F102" s="6">
        <f t="shared" si="4"/>
        <v>1.2000000000000002</v>
      </c>
      <c r="G102" s="2">
        <f xml:space="preserve"> (LN($B$1/$E102)+($B$3-$B$5)*$C$2)/(F102*SQRT($C$2))+F102*SQRT($C$2)/2</f>
        <v>-0.92288009458639897</v>
      </c>
      <c r="H102" s="2">
        <f xml:space="preserve"> (G102-F102*SQRT($C$2))</f>
        <v>-2.2192818587963123</v>
      </c>
      <c r="I102" s="4">
        <f>($B$1*EXP(($B$3-$B$5)*$C$2)*NORMSDIST(G102)-$E102*NORMSDIST(H102))*EXP(-$B$3*$C$2)</f>
        <v>0.95736316049825465</v>
      </c>
      <c r="J102" s="5">
        <f>(-$B$1*EXP(($B$3-$B$5)*$C$2)*NORMSDIST(-G102)+$E102*NORMSDIST(-H102))*EXP(-$B$3*$C$2)</f>
        <v>84.278260303650924</v>
      </c>
      <c r="K102" s="6">
        <f t="shared" si="5"/>
        <v>1.35</v>
      </c>
      <c r="L102" s="2">
        <f xml:space="preserve"> (LN($B$1/$E102)+($B$3-$B$5)*$C$2)/(K102*SQRT($C$2))+K102*SQRT($C$2)/2</f>
        <v>-0.66729043135757338</v>
      </c>
      <c r="M102" s="2">
        <f xml:space="preserve"> (L102-K102*SQRT($C$2))</f>
        <v>-2.1257424160937255</v>
      </c>
      <c r="N102" s="4">
        <f>($B$1*EXP(($B$3-$B$5)*$C$2)*NORMSDIST(L102)-$E102*NORMSDIST(M102))*EXP(-$B$3*$C$2)</f>
        <v>1.547482440521124</v>
      </c>
      <c r="O102" s="5">
        <f>(-$B$1*EXP(($B$3-$B$5)*$C$2)*NORMSDIST(-L102)+$E102*NORMSDIST(-M102))*EXP(-$B$3*$C$2)</f>
        <v>84.8683795836738</v>
      </c>
      <c r="P102" s="6">
        <f>B$4</f>
        <v>1.5</v>
      </c>
      <c r="Q102" s="2">
        <f xml:space="preserve"> (LN($B$1/$E102)+($B$3-$B$5)*$C$2)/(P102*SQRT($C$2))+P102*SQRT($C$2)/2</f>
        <v>-0.44661367872188895</v>
      </c>
      <c r="R102" s="2">
        <f xml:space="preserve"> (Q102-P102*SQRT($C$2))</f>
        <v>-2.0671158839842803</v>
      </c>
      <c r="S102" s="4">
        <f>($B$1*EXP(($B$3-$B$5)*$C$2)*NORMSDIST(Q102)-$E102*NORMSDIST(R102))*EXP(-$B$3*$C$2)</f>
        <v>2.2394650155560747</v>
      </c>
      <c r="T102" s="5">
        <f>(-$B$1*EXP(($B$3-$B$5)*$C$2)*NORMSDIST(-Q102)+$E102*NORMSDIST(-R102))*EXP(-$B$3*$C$2)</f>
        <v>85.560362158708742</v>
      </c>
      <c r="U102" s="6">
        <f t="shared" si="6"/>
        <v>1.6500000000000001</v>
      </c>
      <c r="V102" s="2">
        <f xml:space="preserve"> (LN($B$1/$E102)+($B$3-$B$5)*$C$2)/(U102*SQRT($C$2))+U102*SQRT($C$2)/2</f>
        <v>-0.25132813379030694</v>
      </c>
      <c r="W102" s="2">
        <f xml:space="preserve"> (V102-U102*SQRT($C$2))</f>
        <v>-2.0338805595789378</v>
      </c>
      <c r="X102" s="4">
        <f>($B$1*EXP(($B$3-$B$5)*$C$2)*NORMSDIST(V102)-$E102*NORMSDIST(W102))*EXP(-$B$3*$C$2)</f>
        <v>2.9992558673575012</v>
      </c>
      <c r="Y102" s="5">
        <f>(-$B$1*EXP(($B$3-$B$5)*$C$2)*NORMSDIST(-V102)+$E102*NORMSDIST(-W102))*EXP(-$B$3*$C$2)</f>
        <v>86.320153010510154</v>
      </c>
      <c r="Z102" s="6">
        <f t="shared" si="7"/>
        <v>1.7999999999999998</v>
      </c>
      <c r="AA102" s="2">
        <f xml:space="preserve"> (LN($B$1/$E102)+($B$3-$B$5)*$C$2)/(Z102*SQRT($C$2))+Z102*SQRT($C$2)/2</f>
        <v>-7.5085994636802433E-2</v>
      </c>
      <c r="AB102" s="2">
        <f xml:space="preserve"> (AA102-Z102*SQRT($C$2))</f>
        <v>-2.0196886409516721</v>
      </c>
      <c r="AC102" s="4">
        <f>($B$1*EXP(($B$3-$B$5)*$C$2)*NORMSDIST(AA102)-$E102*NORMSDIST(AB102))*EXP(-$B$3*$C$2)</f>
        <v>3.7958489404528337</v>
      </c>
      <c r="AD102" s="5">
        <f>(-$B$1*EXP(($B$3-$B$5)*$C$2)*NORMSDIST(-AA102)+$E102*NORMSDIST(-AB102))*EXP(-$B$3*$C$2)</f>
        <v>87.116746083605506</v>
      </c>
    </row>
    <row r="103" spans="5:30" x14ac:dyDescent="0.15">
      <c r="E103" s="15">
        <v>97</v>
      </c>
      <c r="F103" s="6">
        <f t="shared" si="4"/>
        <v>1.2000000000000002</v>
      </c>
      <c r="G103" s="2">
        <f xml:space="preserve"> (LN($B$1/$E103)+($B$3-$B$5)*$C$2)/(F103*SQRT($C$2))+F103*SQRT($C$2)/2</f>
        <v>-0.93087359422642935</v>
      </c>
      <c r="H103" s="2">
        <f xml:space="preserve"> (G103-F103*SQRT($C$2))</f>
        <v>-2.2272753584363425</v>
      </c>
      <c r="I103" s="4">
        <f>($B$1*EXP(($B$3-$B$5)*$C$2)*NORMSDIST(G103)-$E103*NORMSDIST(H103))*EXP(-$B$3*$C$2)</f>
        <v>0.9442891213646124</v>
      </c>
      <c r="J103" s="5">
        <f>(-$B$1*EXP(($B$3-$B$5)*$C$2)*NORMSDIST(-G103)+$E103*NORMSDIST(-H103))*EXP(-$B$3*$C$2)</f>
        <v>85.263320609758438</v>
      </c>
      <c r="K103" s="6">
        <f t="shared" si="5"/>
        <v>1.35</v>
      </c>
      <c r="L103" s="2">
        <f xml:space="preserve"> (LN($B$1/$E103)+($B$3-$B$5)*$C$2)/(K103*SQRT($C$2))+K103*SQRT($C$2)/2</f>
        <v>-0.67439576437093374</v>
      </c>
      <c r="M103" s="2">
        <f xml:space="preserve"> (L103-K103*SQRT($C$2))</f>
        <v>-2.1328477491070861</v>
      </c>
      <c r="N103" s="4">
        <f>($B$1*EXP(($B$3-$B$5)*$C$2)*NORMSDIST(L103)-$E103*NORMSDIST(M103))*EXP(-$B$3*$C$2)</f>
        <v>1.5308985794087324</v>
      </c>
      <c r="O103" s="5">
        <f>(-$B$1*EXP(($B$3-$B$5)*$C$2)*NORMSDIST(-L103)+$E103*NORMSDIST(-M103))*EXP(-$B$3*$C$2)</f>
        <v>85.849930067802575</v>
      </c>
      <c r="P103" s="6">
        <f>B$4</f>
        <v>1.5</v>
      </c>
      <c r="Q103" s="2">
        <f xml:space="preserve"> (LN($B$1/$E103)+($B$3-$B$5)*$C$2)/(P103*SQRT($C$2))+P103*SQRT($C$2)/2</f>
        <v>-0.45300847843391334</v>
      </c>
      <c r="R103" s="2">
        <f xml:space="preserve"> (Q103-P103*SQRT($C$2))</f>
        <v>-2.0735106836963046</v>
      </c>
      <c r="S103" s="4">
        <f>($B$1*EXP(($B$3-$B$5)*$C$2)*NORMSDIST(Q103)-$E103*NORMSDIST(R103))*EXP(-$B$3*$C$2)</f>
        <v>2.220289442553435</v>
      </c>
      <c r="T103" s="5">
        <f>(-$B$1*EXP(($B$3-$B$5)*$C$2)*NORMSDIST(-Q103)+$E103*NORMSDIST(-R103))*EXP(-$B$3*$C$2)</f>
        <v>86.53932093094727</v>
      </c>
      <c r="U103" s="6">
        <f t="shared" si="6"/>
        <v>1.6500000000000001</v>
      </c>
      <c r="V103" s="2">
        <f xml:space="preserve"> (LN($B$1/$E103)+($B$3-$B$5)*$C$2)/(U103*SQRT($C$2))+U103*SQRT($C$2)/2</f>
        <v>-0.25714158807396548</v>
      </c>
      <c r="W103" s="2">
        <f xml:space="preserve"> (V103-U103*SQRT($C$2))</f>
        <v>-2.0396940138625963</v>
      </c>
      <c r="X103" s="4">
        <f>($B$1*EXP(($B$3-$B$5)*$C$2)*NORMSDIST(V103)-$E103*NORMSDIST(W103))*EXP(-$B$3*$C$2)</f>
        <v>2.9784591657919983</v>
      </c>
      <c r="Y103" s="5">
        <f>(-$B$1*EXP(($B$3-$B$5)*$C$2)*NORMSDIST(-V103)+$E103*NORMSDIST(-W103))*EXP(-$B$3*$C$2)</f>
        <v>87.297490654185836</v>
      </c>
      <c r="Z103" s="6">
        <f t="shared" si="7"/>
        <v>1.7999999999999998</v>
      </c>
      <c r="AA103" s="2">
        <f xml:space="preserve"> (LN($B$1/$E103)+($B$3-$B$5)*$C$2)/(Z103*SQRT($C$2))+Z103*SQRT($C$2)/2</f>
        <v>-8.0414994396822759E-2</v>
      </c>
      <c r="AB103" s="2">
        <f xml:space="preserve"> (AA103-Z103*SQRT($C$2))</f>
        <v>-2.0250176407116922</v>
      </c>
      <c r="AC103" s="4">
        <f>($B$1*EXP(($B$3-$B$5)*$C$2)*NORMSDIST(AA103)-$E103*NORMSDIST(AB103))*EXP(-$B$3*$C$2)</f>
        <v>3.7743193551492582</v>
      </c>
      <c r="AD103" s="5">
        <f>(-$B$1*EXP(($B$3-$B$5)*$C$2)*NORMSDIST(-AA103)+$E103*NORMSDIST(-AB103))*EXP(-$B$3*$C$2)</f>
        <v>88.093350843543092</v>
      </c>
    </row>
    <row r="104" spans="5:30" x14ac:dyDescent="0.15">
      <c r="E104" s="15">
        <v>98</v>
      </c>
      <c r="F104" s="6">
        <f t="shared" si="4"/>
        <v>1.2000000000000002</v>
      </c>
      <c r="G104" s="2">
        <f xml:space="preserve"> (LN($B$1/$E104)+($B$3-$B$5)*$C$2)/(F104*SQRT($C$2))+F104*SQRT($C$2)/2</f>
        <v>-0.93878510780990509</v>
      </c>
      <c r="H104" s="2">
        <f xml:space="preserve"> (G104-F104*SQRT($C$2))</f>
        <v>-2.2351868720198182</v>
      </c>
      <c r="I104" s="4">
        <f>($B$1*EXP(($B$3-$B$5)*$C$2)*NORMSDIST(G104)-$E104*NORMSDIST(H104))*EXP(-$B$3*$C$2)</f>
        <v>0.93148018235277985</v>
      </c>
      <c r="J104" s="5">
        <f>(-$B$1*EXP(($B$3-$B$5)*$C$2)*NORMSDIST(-G104)+$E104*NORMSDIST(-H104))*EXP(-$B$3*$C$2)</f>
        <v>86.248646015987816</v>
      </c>
      <c r="K104" s="6">
        <f t="shared" si="5"/>
        <v>1.35</v>
      </c>
      <c r="L104" s="2">
        <f xml:space="preserve"> (LN($B$1/$E104)+($B$3-$B$5)*$C$2)/(K104*SQRT($C$2))+K104*SQRT($C$2)/2</f>
        <v>-0.68142822088957877</v>
      </c>
      <c r="M104" s="2">
        <f xml:space="preserve"> (L104-K104*SQRT($C$2))</f>
        <v>-2.1398802056257313</v>
      </c>
      <c r="N104" s="4">
        <f>($B$1*EXP(($B$3-$B$5)*$C$2)*NORMSDIST(L104)-$E104*NORMSDIST(M104))*EXP(-$B$3*$C$2)</f>
        <v>1.5146042224515719</v>
      </c>
      <c r="O104" s="5">
        <f>(-$B$1*EXP(($B$3-$B$5)*$C$2)*NORMSDIST(-L104)+$E104*NORMSDIST(-M104))*EXP(-$B$3*$C$2)</f>
        <v>86.831770056086597</v>
      </c>
      <c r="P104" s="6">
        <f>B$4</f>
        <v>1.5</v>
      </c>
      <c r="Q104" s="2">
        <f xml:space="preserve"> (LN($B$1/$E104)+($B$3-$B$5)*$C$2)/(P104*SQRT($C$2))+P104*SQRT($C$2)/2</f>
        <v>-0.45933768930069385</v>
      </c>
      <c r="R104" s="2">
        <f xml:space="preserve"> (Q104-P104*SQRT($C$2))</f>
        <v>-2.0798398945630852</v>
      </c>
      <c r="S104" s="4">
        <f>($B$1*EXP(($B$3-$B$5)*$C$2)*NORMSDIST(Q104)-$E104*NORMSDIST(R104))*EXP(-$B$3*$C$2)</f>
        <v>2.2014090530247752</v>
      </c>
      <c r="T104" s="5">
        <f>(-$B$1*EXP(($B$3-$B$5)*$C$2)*NORMSDIST(-Q104)+$E104*NORMSDIST(-R104))*EXP(-$B$3*$C$2)</f>
        <v>87.518574886659792</v>
      </c>
      <c r="U104" s="6">
        <f t="shared" si="6"/>
        <v>1.6500000000000001</v>
      </c>
      <c r="V104" s="2">
        <f xml:space="preserve"> (LN($B$1/$E104)+($B$3-$B$5)*$C$2)/(U104*SQRT($C$2))+U104*SQRT($C$2)/2</f>
        <v>-0.26289541613467493</v>
      </c>
      <c r="W104" s="2">
        <f xml:space="preserve"> (V104-U104*SQRT($C$2))</f>
        <v>-2.0454478419233055</v>
      </c>
      <c r="X104" s="4">
        <f>($B$1*EXP(($B$3-$B$5)*$C$2)*NORMSDIST(V104)-$E104*NORMSDIST(W104))*EXP(-$B$3*$C$2)</f>
        <v>2.9579501383884375</v>
      </c>
      <c r="Y104" s="5">
        <f>(-$B$1*EXP(($B$3-$B$5)*$C$2)*NORMSDIST(-V104)+$E104*NORMSDIST(-W104))*EXP(-$B$3*$C$2)</f>
        <v>88.275115972023457</v>
      </c>
      <c r="Z104" s="6">
        <f t="shared" si="7"/>
        <v>1.7999999999999998</v>
      </c>
      <c r="AA104" s="2">
        <f xml:space="preserve"> (LN($B$1/$E104)+($B$3-$B$5)*$C$2)/(Z104*SQRT($C$2))+Z104*SQRT($C$2)/2</f>
        <v>-8.5689336785806591E-2</v>
      </c>
      <c r="AB104" s="2">
        <f xml:space="preserve"> (AA104-Z104*SQRT($C$2))</f>
        <v>-2.030291983100676</v>
      </c>
      <c r="AC104" s="4">
        <f>($B$1*EXP(($B$3-$B$5)*$C$2)*NORMSDIST(AA104)-$E104*NORMSDIST(AB104))*EXP(-$B$3*$C$2)</f>
        <v>3.7530614540591731</v>
      </c>
      <c r="AD104" s="5">
        <f>(-$B$1*EXP(($B$3-$B$5)*$C$2)*NORMSDIST(-AA104)+$E104*NORMSDIST(-AB104))*EXP(-$B$3*$C$2)</f>
        <v>89.070227287694195</v>
      </c>
    </row>
    <row r="105" spans="5:30" x14ac:dyDescent="0.15">
      <c r="E105" s="15">
        <v>99</v>
      </c>
      <c r="F105" s="6">
        <f t="shared" si="4"/>
        <v>1.2000000000000002</v>
      </c>
      <c r="G105" s="2">
        <f xml:space="preserve"> (LN($B$1/$E105)+($B$3-$B$5)*$C$2)/(F105*SQRT($C$2))+F105*SQRT($C$2)/2</f>
        <v>-0.94661630007166953</v>
      </c>
      <c r="H105" s="2">
        <f xml:space="preserve"> (G105-F105*SQRT($C$2))</f>
        <v>-2.2430180642815829</v>
      </c>
      <c r="I105" s="4">
        <f>($B$1*EXP(($B$3-$B$5)*$C$2)*NORMSDIST(G105)-$E105*NORMSDIST(H105))*EXP(-$B$3*$C$2)</f>
        <v>0.91892904674329701</v>
      </c>
      <c r="J105" s="5">
        <f>(-$B$1*EXP(($B$3-$B$5)*$C$2)*NORMSDIST(-G105)+$E105*NORMSDIST(-H105))*EXP(-$B$3*$C$2)</f>
        <v>87.234229225619487</v>
      </c>
      <c r="K105" s="6">
        <f t="shared" si="5"/>
        <v>1.35</v>
      </c>
      <c r="L105" s="2">
        <f xml:space="preserve"> (LN($B$1/$E105)+($B$3-$B$5)*$C$2)/(K105*SQRT($C$2))+K105*SQRT($C$2)/2</f>
        <v>-0.6883892806778138</v>
      </c>
      <c r="M105" s="2">
        <f xml:space="preserve"> (L105-K105*SQRT($C$2))</f>
        <v>-2.1468412654139661</v>
      </c>
      <c r="N105" s="4">
        <f>($B$1*EXP(($B$3-$B$5)*$C$2)*NORMSDIST(L105)-$E105*NORMSDIST(M105))*EXP(-$B$3*$C$2)</f>
        <v>1.498592142269745</v>
      </c>
      <c r="O105" s="5">
        <f>(-$B$1*EXP(($B$3-$B$5)*$C$2)*NORMSDIST(-L105)+$E105*NORMSDIST(-M105))*EXP(-$B$3*$C$2)</f>
        <v>87.813892321145929</v>
      </c>
      <c r="P105" s="6">
        <f>B$4</f>
        <v>1.5</v>
      </c>
      <c r="Q105" s="2">
        <f xml:space="preserve"> (LN($B$1/$E105)+($B$3-$B$5)*$C$2)/(P105*SQRT($C$2))+P105*SQRT($C$2)/2</f>
        <v>-0.46560264311010535</v>
      </c>
      <c r="R105" s="2">
        <f xml:space="preserve"> (Q105-P105*SQRT($C$2))</f>
        <v>-2.0861048483724969</v>
      </c>
      <c r="S105" s="4">
        <f>($B$1*EXP(($B$3-$B$5)*$C$2)*NORMSDIST(Q105)-$E105*NORMSDIST(R105))*EXP(-$B$3*$C$2)</f>
        <v>2.1828170194896002</v>
      </c>
      <c r="T105" s="5">
        <f>(-$B$1*EXP(($B$3-$B$5)*$C$2)*NORMSDIST(-Q105)+$E105*NORMSDIST(-R105))*EXP(-$B$3*$C$2)</f>
        <v>88.498117198365776</v>
      </c>
      <c r="U105" s="6">
        <f t="shared" si="6"/>
        <v>1.6500000000000001</v>
      </c>
      <c r="V105" s="2">
        <f xml:space="preserve"> (LN($B$1/$E105)+($B$3-$B$5)*$C$2)/(U105*SQRT($C$2))+U105*SQRT($C$2)/2</f>
        <v>-0.26859082868868545</v>
      </c>
      <c r="W105" s="2">
        <f xml:space="preserve"> (V105-U105*SQRT($C$2))</f>
        <v>-2.0511432544773163</v>
      </c>
      <c r="X105" s="4">
        <f>($B$1*EXP(($B$3-$B$5)*$C$2)*NORMSDIST(V105)-$E105*NORMSDIST(W105))*EXP(-$B$3*$C$2)</f>
        <v>2.9377225225796577</v>
      </c>
      <c r="Y105" s="5">
        <f>(-$B$1*EXP(($B$3-$B$5)*$C$2)*NORMSDIST(-V105)+$E105*NORMSDIST(-W105))*EXP(-$B$3*$C$2)</f>
        <v>89.253022701455848</v>
      </c>
      <c r="Z105" s="6">
        <f t="shared" si="7"/>
        <v>1.7999999999999998</v>
      </c>
      <c r="AA105" s="2">
        <f xml:space="preserve"> (LN($B$1/$E105)+($B$3-$B$5)*$C$2)/(Z105*SQRT($C$2))+Z105*SQRT($C$2)/2</f>
        <v>-9.0910131626982804E-2</v>
      </c>
      <c r="AB105" s="2">
        <f xml:space="preserve"> (AA105-Z105*SQRT($C$2))</f>
        <v>-2.0355127779418525</v>
      </c>
      <c r="AC105" s="4">
        <f>($B$1*EXP(($B$3-$B$5)*$C$2)*NORMSDIST(AA105)-$E105*NORMSDIST(AB105))*EXP(-$B$3*$C$2)</f>
        <v>3.7320696040747383</v>
      </c>
      <c r="AD105" s="5">
        <f>(-$B$1*EXP(($B$3-$B$5)*$C$2)*NORMSDIST(-AA105)+$E105*NORMSDIST(-AB105))*EXP(-$B$3*$C$2)</f>
        <v>90.047369782950923</v>
      </c>
    </row>
    <row r="106" spans="5:30" x14ac:dyDescent="0.15">
      <c r="E106" s="15">
        <v>100</v>
      </c>
      <c r="F106" s="6">
        <f t="shared" si="4"/>
        <v>1.2000000000000002</v>
      </c>
      <c r="G106" s="2">
        <f xml:space="preserve"> (LN($B$1/$E106)+($B$3-$B$5)*$C$2)/(F106*SQRT($C$2))+F106*SQRT($C$2)/2</f>
        <v>-0.95436878555183713</v>
      </c>
      <c r="H106" s="2">
        <f xml:space="preserve"> (G106-F106*SQRT($C$2))</f>
        <v>-2.2507705497617505</v>
      </c>
      <c r="I106" s="4">
        <f>($B$1*EXP(($B$3-$B$5)*$C$2)*NORMSDIST(G106)-$E106*NORMSDIST(H106))*EXP(-$B$3*$C$2)</f>
        <v>0.90662867425179672</v>
      </c>
      <c r="J106" s="5">
        <f>(-$B$1*EXP(($B$3-$B$5)*$C$2)*NORMSDIST(-G106)+$E106*NORMSDIST(-H106))*EXP(-$B$3*$C$2)</f>
        <v>88.220063198369161</v>
      </c>
      <c r="K106" s="6">
        <f t="shared" si="5"/>
        <v>1.35</v>
      </c>
      <c r="L106" s="2">
        <f xml:space="preserve"> (LN($B$1/$E106)+($B$3-$B$5)*$C$2)/(K106*SQRT($C$2))+K106*SQRT($C$2)/2</f>
        <v>-0.69528037888240735</v>
      </c>
      <c r="M106" s="2">
        <f xml:space="preserve"> (L106-K106*SQRT($C$2))</f>
        <v>-2.1537323636185599</v>
      </c>
      <c r="N106" s="4">
        <f>($B$1*EXP(($B$3-$B$5)*$C$2)*NORMSDIST(L106)-$E106*NORMSDIST(M106))*EXP(-$B$3*$C$2)</f>
        <v>1.4828553491622207</v>
      </c>
      <c r="O106" s="5">
        <f>(-$B$1*EXP(($B$3-$B$5)*$C$2)*NORMSDIST(-L106)+$E106*NORMSDIST(-M106))*EXP(-$B$3*$C$2)</f>
        <v>88.796289873279591</v>
      </c>
      <c r="P106" s="6">
        <f>B$4</f>
        <v>1.5</v>
      </c>
      <c r="Q106" s="2">
        <f xml:space="preserve"> (LN($B$1/$E106)+($B$3-$B$5)*$C$2)/(P106*SQRT($C$2))+P106*SQRT($C$2)/2</f>
        <v>-0.47180463149423957</v>
      </c>
      <c r="R106" s="2">
        <f xml:space="preserve"> (Q106-P106*SQRT($C$2))</f>
        <v>-2.0923068367566309</v>
      </c>
      <c r="S106" s="4">
        <f>($B$1*EXP(($B$3-$B$5)*$C$2)*NORMSDIST(Q106)-$E106*NORMSDIST(R106))*EXP(-$B$3*$C$2)</f>
        <v>2.164506728205565</v>
      </c>
      <c r="T106" s="5">
        <f>(-$B$1*EXP(($B$3-$B$5)*$C$2)*NORMSDIST(-Q106)+$E106*NORMSDIST(-R106))*EXP(-$B$3*$C$2)</f>
        <v>89.477941252322921</v>
      </c>
      <c r="U106" s="6">
        <f t="shared" si="6"/>
        <v>1.6500000000000001</v>
      </c>
      <c r="V106" s="2">
        <f xml:space="preserve"> (LN($B$1/$E106)+($B$3-$B$5)*$C$2)/(U106*SQRT($C$2))+U106*SQRT($C$2)/2</f>
        <v>-0.27422899994698924</v>
      </c>
      <c r="W106" s="2">
        <f xml:space="preserve"> (V106-U106*SQRT($C$2))</f>
        <v>-2.0567814257356201</v>
      </c>
      <c r="X106" s="4">
        <f>($B$1*EXP(($B$3-$B$5)*$C$2)*NORMSDIST(V106)-$E106*NORMSDIST(W106))*EXP(-$B$3*$C$2)</f>
        <v>2.9177702446811482</v>
      </c>
      <c r="Y106" s="5">
        <f>(-$B$1*EXP(($B$3-$B$5)*$C$2)*NORMSDIST(-V106)+$E106*NORMSDIST(-W106))*EXP(-$B$3*$C$2)</f>
        <v>90.231204768798506</v>
      </c>
      <c r="Z106" s="6">
        <f t="shared" si="7"/>
        <v>1.7999999999999998</v>
      </c>
      <c r="AA106" s="2">
        <f xml:space="preserve"> (LN($B$1/$E106)+($B$3-$B$5)*$C$2)/(Z106*SQRT($C$2))+Z106*SQRT($C$2)/2</f>
        <v>-9.6078455280428021E-2</v>
      </c>
      <c r="AB106" s="2">
        <f xml:space="preserve"> (AA106-Z106*SQRT($C$2))</f>
        <v>-2.0406811015952977</v>
      </c>
      <c r="AC106" s="4">
        <f>($B$1*EXP(($B$3-$B$5)*$C$2)*NORMSDIST(AA106)-$E106*NORMSDIST(AB106))*EXP(-$B$3*$C$2)</f>
        <v>3.7113383371756887</v>
      </c>
      <c r="AD106" s="5">
        <f>(-$B$1*EXP(($B$3-$B$5)*$C$2)*NORMSDIST(-AA106)+$E106*NORMSDIST(-AB106))*EXP(-$B$3*$C$2)</f>
        <v>91.024772861293059</v>
      </c>
    </row>
    <row r="107" spans="5:30" x14ac:dyDescent="0.15">
      <c r="E107" s="15">
        <v>101</v>
      </c>
      <c r="F107" s="6">
        <f t="shared" si="4"/>
        <v>1.2000000000000002</v>
      </c>
      <c r="G107" s="2">
        <f xml:space="preserve"> (LN($B$1/$E107)+($B$3-$B$5)*$C$2)/(F107*SQRT($C$2))+F107*SQRT($C$2)/2</f>
        <v>-0.96204413059368277</v>
      </c>
      <c r="H107" s="2">
        <f xml:space="preserve"> (G107-F107*SQRT($C$2))</f>
        <v>-2.2584458948035961</v>
      </c>
      <c r="I107" s="4">
        <f>($B$1*EXP(($B$3-$B$5)*$C$2)*NORMSDIST(G107)-$E107*NORMSDIST(H107))*EXP(-$B$3*$C$2)</f>
        <v>0.89457227000905315</v>
      </c>
      <c r="J107" s="5">
        <f>(-$B$1*EXP(($B$3-$B$5)*$C$2)*NORMSDIST(-G107)+$E107*NORMSDIST(-H107))*EXP(-$B$3*$C$2)</f>
        <v>89.206141139367588</v>
      </c>
      <c r="K107" s="6">
        <f t="shared" si="5"/>
        <v>1.35</v>
      </c>
      <c r="L107" s="2">
        <f xml:space="preserve"> (LN($B$1/$E107)+($B$3-$B$5)*$C$2)/(K107*SQRT($C$2))+K107*SQRT($C$2)/2</f>
        <v>-0.70210290780849216</v>
      </c>
      <c r="M107" s="2">
        <f xml:space="preserve"> (L107-K107*SQRT($C$2))</f>
        <v>-2.1605548925446447</v>
      </c>
      <c r="N107" s="4">
        <f>($B$1*EXP(($B$3-$B$5)*$C$2)*NORMSDIST(L107)-$E107*NORMSDIST(M107))*EXP(-$B$3*$C$2)</f>
        <v>1.4673870813576606</v>
      </c>
      <c r="O107" s="5">
        <f>(-$B$1*EXP(($B$3-$B$5)*$C$2)*NORMSDIST(-L107)+$E107*NORMSDIST(-M107))*EXP(-$B$3*$C$2)</f>
        <v>89.778955950716195</v>
      </c>
      <c r="P107" s="6">
        <f>B$4</f>
        <v>1.5</v>
      </c>
      <c r="Q107" s="2">
        <f xml:space="preserve"> (LN($B$1/$E107)+($B$3-$B$5)*$C$2)/(P107*SQRT($C$2))+P107*SQRT($C$2)/2</f>
        <v>-0.4779449075277159</v>
      </c>
      <c r="R107" s="2">
        <f xml:space="preserve"> (Q107-P107*SQRT($C$2))</f>
        <v>-2.0984471127901072</v>
      </c>
      <c r="S107" s="4">
        <f>($B$1*EXP(($B$3-$B$5)*$C$2)*NORMSDIST(Q107)-$E107*NORMSDIST(R107))*EXP(-$B$3*$C$2)</f>
        <v>2.1464717706868361</v>
      </c>
      <c r="T107" s="5">
        <f>(-$B$1*EXP(($B$3-$B$5)*$C$2)*NORMSDIST(-Q107)+$E107*NORMSDIST(-R107))*EXP(-$B$3*$C$2)</f>
        <v>90.458040640045368</v>
      </c>
      <c r="U107" s="6">
        <f t="shared" si="6"/>
        <v>1.6500000000000001</v>
      </c>
      <c r="V107" s="2">
        <f xml:space="preserve"> (LN($B$1/$E107)+($B$3-$B$5)*$C$2)/(U107*SQRT($C$2))+U107*SQRT($C$2)/2</f>
        <v>-0.27981106906833142</v>
      </c>
      <c r="W107" s="2">
        <f xml:space="preserve"> (V107-U107*SQRT($C$2))</f>
        <v>-2.062363494856962</v>
      </c>
      <c r="X107" s="4">
        <f>($B$1*EXP(($B$3-$B$5)*$C$2)*NORMSDIST(V107)-$E107*NORMSDIST(W107))*EXP(-$B$3*$C$2)</f>
        <v>2.8980874125746179</v>
      </c>
      <c r="Y107" s="5">
        <f>(-$B$1*EXP(($B$3-$B$5)*$C$2)*NORMSDIST(-V107)+$E107*NORMSDIST(-W107))*EXP(-$B$3*$C$2)</f>
        <v>91.20965628193315</v>
      </c>
      <c r="Z107" s="6">
        <f t="shared" si="7"/>
        <v>1.7999999999999998</v>
      </c>
      <c r="AA107" s="2">
        <f xml:space="preserve"> (LN($B$1/$E107)+($B$3-$B$5)*$C$2)/(Z107*SQRT($C$2))+Z107*SQRT($C$2)/2</f>
        <v>-0.10119535197499163</v>
      </c>
      <c r="AB107" s="2">
        <f xml:space="preserve"> (AA107-Z107*SQRT($C$2))</f>
        <v>-2.0457979982898613</v>
      </c>
      <c r="AC107" s="4">
        <f>($B$1*EXP(($B$3-$B$5)*$C$2)*NORMSDIST(AA107)-$E107*NORMSDIST(AB107))*EXP(-$B$3*$C$2)</f>
        <v>3.6908623441490089</v>
      </c>
      <c r="AD107" s="5">
        <f>(-$B$1*EXP(($B$3-$B$5)*$C$2)*NORMSDIST(-AA107)+$E107*NORMSDIST(-AB107))*EXP(-$B$3*$C$2)</f>
        <v>92.002431213507535</v>
      </c>
    </row>
    <row r="108" spans="5:30" x14ac:dyDescent="0.15">
      <c r="E108" s="15">
        <v>102</v>
      </c>
      <c r="F108" s="6">
        <f t="shared" si="4"/>
        <v>1.2000000000000002</v>
      </c>
      <c r="G108" s="2">
        <f xml:space="preserve"> (LN($B$1/$E108)+($B$3-$B$5)*$C$2)/(F108*SQRT($C$2))+F108*SQRT($C$2)/2</f>
        <v>-0.96964385524309782</v>
      </c>
      <c r="H108" s="2">
        <f xml:space="preserve"> (G108-F108*SQRT($C$2))</f>
        <v>-2.2660456194530112</v>
      </c>
      <c r="I108" s="4">
        <f>($B$1*EXP(($B$3-$B$5)*$C$2)*NORMSDIST(G108)-$E108*NORMSDIST(H108))*EXP(-$B$3*$C$2)</f>
        <v>0.88275327410205806</v>
      </c>
      <c r="J108" s="5">
        <f>(-$B$1*EXP(($B$3-$B$5)*$C$2)*NORMSDIST(-G108)+$E108*NORMSDIST(-H108))*EXP(-$B$3*$C$2)</f>
        <v>90.192456488701779</v>
      </c>
      <c r="K108" s="6">
        <f t="shared" si="5"/>
        <v>1.35</v>
      </c>
      <c r="L108" s="2">
        <f xml:space="preserve"> (LN($B$1/$E108)+($B$3-$B$5)*$C$2)/(K108*SQRT($C$2))+K108*SQRT($C$2)/2</f>
        <v>-0.70885821860797238</v>
      </c>
      <c r="M108" s="2">
        <f xml:space="preserve"> (L108-K108*SQRT($C$2))</f>
        <v>-2.1673102033441247</v>
      </c>
      <c r="N108" s="4">
        <f>($B$1*EXP(($B$3-$B$5)*$C$2)*NORMSDIST(L108)-$E108*NORMSDIST(M108))*EXP(-$B$3*$C$2)</f>
        <v>1.4521807957453596</v>
      </c>
      <c r="O108" s="5">
        <f>(-$B$1*EXP(($B$3-$B$5)*$C$2)*NORMSDIST(-L108)+$E108*NORMSDIST(-M108))*EXP(-$B$3*$C$2)</f>
        <v>90.761884010345071</v>
      </c>
      <c r="P108" s="6">
        <f>B$4</f>
        <v>1.5</v>
      </c>
      <c r="Q108" s="2">
        <f xml:space="preserve"> (LN($B$1/$E108)+($B$3-$B$5)*$C$2)/(P108*SQRT($C$2))+P108*SQRT($C$2)/2</f>
        <v>-0.48402468724724812</v>
      </c>
      <c r="R108" s="2">
        <f xml:space="preserve"> (Q108-P108*SQRT($C$2))</f>
        <v>-2.1045268925096394</v>
      </c>
      <c r="S108" s="4">
        <f>($B$1*EXP(($B$3-$B$5)*$C$2)*NORMSDIST(Q108)-$E108*NORMSDIST(R108))*EXP(-$B$3*$C$2)</f>
        <v>2.1287059356306486</v>
      </c>
      <c r="T108" s="5">
        <f>(-$B$1*EXP(($B$3-$B$5)*$C$2)*NORMSDIST(-Q108)+$E108*NORMSDIST(-R108))*EXP(-$B$3*$C$2)</f>
        <v>91.438409150230356</v>
      </c>
      <c r="U108" s="6">
        <f t="shared" si="6"/>
        <v>1.6500000000000001</v>
      </c>
      <c r="V108" s="2">
        <f xml:space="preserve"> (LN($B$1/$E108)+($B$3-$B$5)*$C$2)/(U108*SQRT($C$2))+U108*SQRT($C$2)/2</f>
        <v>-0.28533814154063342</v>
      </c>
      <c r="W108" s="2">
        <f xml:space="preserve"> (V108-U108*SQRT($C$2))</f>
        <v>-2.0678905673292642</v>
      </c>
      <c r="X108" s="4">
        <f>($B$1*EXP(($B$3-$B$5)*$C$2)*NORMSDIST(V108)-$E108*NORMSDIST(W108))*EXP(-$B$3*$C$2)</f>
        <v>2.8786683087380398</v>
      </c>
      <c r="Y108" s="5">
        <f>(-$B$1*EXP(($B$3-$B$5)*$C$2)*NORMSDIST(-V108)+$E108*NORMSDIST(-W108))*EXP(-$B$3*$C$2)</f>
        <v>92.188371523337736</v>
      </c>
      <c r="Z108" s="6">
        <f t="shared" si="7"/>
        <v>1.7999999999999998</v>
      </c>
      <c r="AA108" s="2">
        <f xml:space="preserve"> (LN($B$1/$E108)+($B$3-$B$5)*$C$2)/(Z108*SQRT($C$2))+Z108*SQRT($C$2)/2</f>
        <v>-0.10626183507460174</v>
      </c>
      <c r="AB108" s="2">
        <f xml:space="preserve"> (AA108-Z108*SQRT($C$2))</f>
        <v>-2.0508644813894712</v>
      </c>
      <c r="AC108" s="4">
        <f>($B$1*EXP(($B$3-$B$5)*$C$2)*NORMSDIST(AA108)-$E108*NORMSDIST(AB108))*EXP(-$B$3*$C$2)</f>
        <v>3.6706364686025599</v>
      </c>
      <c r="AD108" s="5">
        <f>(-$B$1*EXP(($B$3-$B$5)*$C$2)*NORMSDIST(-AA108)+$E108*NORMSDIST(-AB108))*EXP(-$B$3*$C$2)</f>
        <v>92.98033968320226</v>
      </c>
    </row>
    <row r="109" spans="5:30" x14ac:dyDescent="0.15">
      <c r="E109" s="15">
        <v>103</v>
      </c>
      <c r="F109" s="6">
        <f t="shared" si="4"/>
        <v>1.2000000000000002</v>
      </c>
      <c r="G109" s="2">
        <f xml:space="preserve"> (LN($B$1/$E109)+($B$3-$B$5)*$C$2)/(F109*SQRT($C$2))+F109*SQRT($C$2)/2</f>
        <v>-0.97716943505539511</v>
      </c>
      <c r="H109" s="2">
        <f xml:space="preserve"> (G109-F109*SQRT($C$2))</f>
        <v>-2.2735711992653083</v>
      </c>
      <c r="I109" s="4">
        <f>($B$1*EXP(($B$3-$B$5)*$C$2)*NORMSDIST(G109)-$E109*NORMSDIST(H109))*EXP(-$B$3*$C$2)</f>
        <v>0.87116535164310749</v>
      </c>
      <c r="J109" s="5">
        <f>(-$B$1*EXP(($B$3-$B$5)*$C$2)*NORMSDIST(-G109)+$E109*NORMSDIST(-H109))*EXP(-$B$3*$C$2)</f>
        <v>91.179002911483977</v>
      </c>
      <c r="K109" s="6">
        <f t="shared" si="5"/>
        <v>1.35</v>
      </c>
      <c r="L109" s="2">
        <f xml:space="preserve"> (LN($B$1/$E109)+($B$3-$B$5)*$C$2)/(K109*SQRT($C$2))+K109*SQRT($C$2)/2</f>
        <v>-0.71554762288556994</v>
      </c>
      <c r="M109" s="2">
        <f xml:space="preserve"> (L109-K109*SQRT($C$2))</f>
        <v>-2.1739996076217221</v>
      </c>
      <c r="N109" s="4">
        <f>($B$1*EXP(($B$3-$B$5)*$C$2)*NORMSDIST(L109)-$E109*NORMSDIST(M109))*EXP(-$B$3*$C$2)</f>
        <v>1.4372301590586658</v>
      </c>
      <c r="O109" s="5">
        <f>(-$B$1*EXP(($B$3-$B$5)*$C$2)*NORMSDIST(-L109)+$E109*NORMSDIST(-M109))*EXP(-$B$3*$C$2)</f>
        <v>91.745067718899548</v>
      </c>
      <c r="P109" s="6">
        <f>B$4</f>
        <v>1.5</v>
      </c>
      <c r="Q109" s="2">
        <f xml:space="preserve"> (LN($B$1/$E109)+($B$3-$B$5)*$C$2)/(P109*SQRT($C$2))+P109*SQRT($C$2)/2</f>
        <v>-0.49004515109708591</v>
      </c>
      <c r="R109" s="2">
        <f xml:space="preserve"> (Q109-P109*SQRT($C$2))</f>
        <v>-2.1105473563594774</v>
      </c>
      <c r="S109" s="4">
        <f>($B$1*EXP(($B$3-$B$5)*$C$2)*NORMSDIST(Q109)-$E109*NORMSDIST(R109))*EXP(-$B$3*$C$2)</f>
        <v>2.1112032012290531</v>
      </c>
      <c r="T109" s="5">
        <f>(-$B$1*EXP(($B$3-$B$5)*$C$2)*NORMSDIST(-Q109)+$E109*NORMSDIST(-R109))*EXP(-$B$3*$C$2)</f>
        <v>92.419040761069922</v>
      </c>
      <c r="U109" s="6">
        <f t="shared" si="6"/>
        <v>1.6500000000000001</v>
      </c>
      <c r="V109" s="2">
        <f xml:space="preserve"> (LN($B$1/$E109)+($B$3-$B$5)*$C$2)/(U109*SQRT($C$2))+U109*SQRT($C$2)/2</f>
        <v>-0.2908112904950314</v>
      </c>
      <c r="W109" s="2">
        <f xml:space="preserve"> (V109-U109*SQRT($C$2))</f>
        <v>-2.0733637162836622</v>
      </c>
      <c r="X109" s="4">
        <f>($B$1*EXP(($B$3-$B$5)*$C$2)*NORMSDIST(V109)-$E109*NORMSDIST(W109))*EXP(-$B$3*$C$2)</f>
        <v>2.8595073836028271</v>
      </c>
      <c r="Y109" s="5">
        <f>(-$B$1*EXP(($B$3-$B$5)*$C$2)*NORMSDIST(-V109)+$E109*NORMSDIST(-W109))*EXP(-$B$3*$C$2)</f>
        <v>93.167344943443709</v>
      </c>
      <c r="Z109" s="6">
        <f t="shared" si="7"/>
        <v>1.7999999999999998</v>
      </c>
      <c r="AA109" s="2">
        <f xml:space="preserve"> (LN($B$1/$E109)+($B$3-$B$5)*$C$2)/(Z109*SQRT($C$2))+Z109*SQRT($C$2)/2</f>
        <v>-0.11127888828279986</v>
      </c>
      <c r="AB109" s="2">
        <f xml:space="preserve"> (AA109-Z109*SQRT($C$2))</f>
        <v>-2.0558815345976695</v>
      </c>
      <c r="AC109" s="4">
        <f>($B$1*EXP(($B$3-$B$5)*$C$2)*NORMSDIST(AA109)-$E109*NORMSDIST(AB109))*EXP(-$B$3*$C$2)</f>
        <v>3.6506557012563707</v>
      </c>
      <c r="AD109" s="5">
        <f>(-$B$1*EXP(($B$3-$B$5)*$C$2)*NORMSDIST(-AA109)+$E109*NORMSDIST(-AB109))*EXP(-$B$3*$C$2)</f>
        <v>93.958493261097246</v>
      </c>
    </row>
    <row r="110" spans="5:30" x14ac:dyDescent="0.15">
      <c r="E110" s="15">
        <v>104</v>
      </c>
      <c r="F110" s="6">
        <f t="shared" si="4"/>
        <v>1.2000000000000002</v>
      </c>
      <c r="G110" s="2">
        <f xml:space="preserve"> (LN($B$1/$E110)+($B$3-$B$5)*$C$2)/(F110*SQRT($C$2))+F110*SQRT($C$2)/2</f>
        <v>-0.98462230281481655</v>
      </c>
      <c r="H110" s="2">
        <f xml:space="preserve"> (G110-F110*SQRT($C$2))</f>
        <v>-2.2810240670247297</v>
      </c>
      <c r="I110" s="4">
        <f>($B$1*EXP(($B$3-$B$5)*$C$2)*NORMSDIST(G110)-$E110*NORMSDIST(H110))*EXP(-$B$3*$C$2)</f>
        <v>0.85980238333603276</v>
      </c>
      <c r="J110" s="5">
        <f>(-$B$1*EXP(($B$3-$B$5)*$C$2)*NORMSDIST(-G110)+$E110*NORMSDIST(-H110))*EXP(-$B$3*$C$2)</f>
        <v>92.165774288418078</v>
      </c>
      <c r="K110" s="6">
        <f t="shared" si="5"/>
        <v>1.35</v>
      </c>
      <c r="L110" s="2">
        <f xml:space="preserve"> (LN($B$1/$E110)+($B$3-$B$5)*$C$2)/(K110*SQRT($C$2))+K110*SQRT($C$2)/2</f>
        <v>-0.72217239422727797</v>
      </c>
      <c r="M110" s="2">
        <f xml:space="preserve"> (L110-K110*SQRT($C$2))</f>
        <v>-2.1806243789634303</v>
      </c>
      <c r="N110" s="4">
        <f>($B$1*EXP(($B$3-$B$5)*$C$2)*NORMSDIST(L110)-$E110*NORMSDIST(M110))*EXP(-$B$3*$C$2)</f>
        <v>1.4225290394850738</v>
      </c>
      <c r="O110" s="5">
        <f>(-$B$1*EXP(($B$3-$B$5)*$C$2)*NORMSDIST(-L110)+$E110*NORMSDIST(-M110))*EXP(-$B$3*$C$2)</f>
        <v>92.728500944567116</v>
      </c>
      <c r="P110" s="6">
        <f>B$4</f>
        <v>1.5</v>
      </c>
      <c r="Q110" s="2">
        <f xml:space="preserve"> (LN($B$1/$E110)+($B$3-$B$5)*$C$2)/(P110*SQRT($C$2))+P110*SQRT($C$2)/2</f>
        <v>-0.49600744530462293</v>
      </c>
      <c r="R110" s="2">
        <f xml:space="preserve"> (Q110-P110*SQRT($C$2))</f>
        <v>-2.1165096505670142</v>
      </c>
      <c r="S110" s="4">
        <f>($B$1*EXP(($B$3-$B$5)*$C$2)*NORMSDIST(Q110)-$E110*NORMSDIST(R110))*EXP(-$B$3*$C$2)</f>
        <v>2.0939577278441743</v>
      </c>
      <c r="T110" s="5">
        <f>(-$B$1*EXP(($B$3-$B$5)*$C$2)*NORMSDIST(-Q110)+$E110*NORMSDIST(-R110))*EXP(-$B$3*$C$2)</f>
        <v>93.399929632926231</v>
      </c>
      <c r="U110" s="6">
        <f t="shared" si="6"/>
        <v>1.6500000000000001</v>
      </c>
      <c r="V110" s="2">
        <f xml:space="preserve"> (LN($B$1/$E110)+($B$3-$B$5)*$C$2)/(U110*SQRT($C$2))+U110*SQRT($C$2)/2</f>
        <v>-0.29623155795642886</v>
      </c>
      <c r="W110" s="2">
        <f xml:space="preserve"> (V110-U110*SQRT($C$2))</f>
        <v>-2.0787839837450597</v>
      </c>
      <c r="X110" s="4">
        <f>($B$1*EXP(($B$3-$B$5)*$C$2)*NORMSDIST(V110)-$E110*NORMSDIST(W110))*EXP(-$B$3*$C$2)</f>
        <v>2.840599249220026</v>
      </c>
      <c r="Y110" s="5">
        <f>(-$B$1*EXP(($B$3-$B$5)*$C$2)*NORMSDIST(-V110)+$E110*NORMSDIST(-W110))*EXP(-$B$3*$C$2)</f>
        <v>94.14657115430208</v>
      </c>
      <c r="Z110" s="6">
        <f t="shared" si="7"/>
        <v>1.7999999999999998</v>
      </c>
      <c r="AA110" s="2">
        <f xml:space="preserve"> (LN($B$1/$E110)+($B$3-$B$5)*$C$2)/(Z110*SQRT($C$2))+Z110*SQRT($C$2)/2</f>
        <v>-0.11624746678908082</v>
      </c>
      <c r="AB110" s="2">
        <f xml:space="preserve"> (AA110-Z110*SQRT($C$2))</f>
        <v>-2.0608501131039505</v>
      </c>
      <c r="AC110" s="4">
        <f>($B$1*EXP(($B$3-$B$5)*$C$2)*NORMSDIST(AA110)-$E110*NORMSDIST(AB110))*EXP(-$B$3*$C$2)</f>
        <v>3.6309151744962618</v>
      </c>
      <c r="AD110" s="5">
        <f>(-$B$1*EXP(($B$3-$B$5)*$C$2)*NORMSDIST(-AA110)+$E110*NORMSDIST(-AB110))*EXP(-$B$3*$C$2)</f>
        <v>94.936887079578312</v>
      </c>
    </row>
    <row r="111" spans="5:30" x14ac:dyDescent="0.15">
      <c r="E111" s="15">
        <v>105</v>
      </c>
      <c r="F111" s="6">
        <f t="shared" si="4"/>
        <v>1.2000000000000002</v>
      </c>
      <c r="G111" s="2">
        <f xml:space="preserve"> (LN($B$1/$E111)+($B$3-$B$5)*$C$2)/(F111*SQRT($C$2))+F111*SQRT($C$2)/2</f>
        <v>-0.99200385017176773</v>
      </c>
      <c r="H111" s="2">
        <f xml:space="preserve"> (G111-F111*SQRT($C$2))</f>
        <v>-2.2884056143816811</v>
      </c>
      <c r="I111" s="4">
        <f>($B$1*EXP(($B$3-$B$5)*$C$2)*NORMSDIST(G111)-$E111*NORMSDIST(H111))*EXP(-$B$3*$C$2)</f>
        <v>0.84865845651084815</v>
      </c>
      <c r="J111" s="5">
        <f>(-$B$1*EXP(($B$3-$B$5)*$C$2)*NORMSDIST(-G111)+$E111*NORMSDIST(-H111))*EXP(-$B$3*$C$2)</f>
        <v>93.152764706834091</v>
      </c>
      <c r="K111" s="6">
        <f t="shared" si="5"/>
        <v>1.35</v>
      </c>
      <c r="L111" s="2">
        <f xml:space="preserve"> (LN($B$1/$E111)+($B$3-$B$5)*$C$2)/(K111*SQRT($C$2))+K111*SQRT($C$2)/2</f>
        <v>-0.72873376965567904</v>
      </c>
      <c r="M111" s="2">
        <f xml:space="preserve"> (L111-K111*SQRT($C$2))</f>
        <v>-2.1871857543918312</v>
      </c>
      <c r="N111" s="4">
        <f>($B$1*EXP(($B$3-$B$5)*$C$2)*NORMSDIST(L111)-$E111*NORMSDIST(M111))*EXP(-$B$3*$C$2)</f>
        <v>1.40807149867895</v>
      </c>
      <c r="O111" s="5">
        <f>(-$B$1*EXP(($B$3-$B$5)*$C$2)*NORMSDIST(-L111)+$E111*NORMSDIST(-M111))*EXP(-$B$3*$C$2)</f>
        <v>93.71217774900218</v>
      </c>
      <c r="P111" s="6">
        <f>B$4</f>
        <v>1.5</v>
      </c>
      <c r="Q111" s="2">
        <f xml:space="preserve"> (LN($B$1/$E111)+($B$3-$B$5)*$C$2)/(P111*SQRT($C$2))+P111*SQRT($C$2)/2</f>
        <v>-0.50191268319018401</v>
      </c>
      <c r="R111" s="2">
        <f xml:space="preserve"> (Q111-P111*SQRT($C$2))</f>
        <v>-2.1224148884525755</v>
      </c>
      <c r="S111" s="4">
        <f>($B$1*EXP(($B$3-$B$5)*$C$2)*NORMSDIST(Q111)-$E111*NORMSDIST(R111))*EXP(-$B$3*$C$2)</f>
        <v>2.076963851026838</v>
      </c>
      <c r="T111" s="5">
        <f>(-$B$1*EXP(($B$3-$B$5)*$C$2)*NORMSDIST(-Q111)+$E111*NORMSDIST(-R111))*EXP(-$B$3*$C$2)</f>
        <v>94.381070101350076</v>
      </c>
      <c r="U111" s="6">
        <f t="shared" si="6"/>
        <v>1.6500000000000001</v>
      </c>
      <c r="V111" s="2">
        <f xml:space="preserve"> (LN($B$1/$E111)+($B$3-$B$5)*$C$2)/(U111*SQRT($C$2))+U111*SQRT($C$2)/2</f>
        <v>-0.30159995603421164</v>
      </c>
      <c r="W111" s="2">
        <f xml:space="preserve"> (V111-U111*SQRT($C$2))</f>
        <v>-2.0841523818228422</v>
      </c>
      <c r="X111" s="4">
        <f>($B$1*EXP(($B$3-$B$5)*$C$2)*NORMSDIST(V111)-$E111*NORMSDIST(W111))*EXP(-$B$3*$C$2)</f>
        <v>2.8219386732184635</v>
      </c>
      <c r="Y111" s="5">
        <f>(-$B$1*EXP(($B$3-$B$5)*$C$2)*NORMSDIST(-V111)+$E111*NORMSDIST(-W111))*EXP(-$B$3*$C$2)</f>
        <v>95.126044923541698</v>
      </c>
      <c r="Z111" s="6">
        <f t="shared" si="7"/>
        <v>1.7999999999999998</v>
      </c>
      <c r="AA111" s="2">
        <f xml:space="preserve"> (LN($B$1/$E111)+($B$3-$B$5)*$C$2)/(Z111*SQRT($C$2))+Z111*SQRT($C$2)/2</f>
        <v>-0.12116849836038168</v>
      </c>
      <c r="AB111" s="2">
        <f xml:space="preserve"> (AA111-Z111*SQRT($C$2))</f>
        <v>-2.0657711446752511</v>
      </c>
      <c r="AC111" s="4">
        <f>($B$1*EXP(($B$3-$B$5)*$C$2)*NORMSDIST(AA111)-$E111*NORMSDIST(AB111))*EXP(-$B$3*$C$2)</f>
        <v>3.6114101571755661</v>
      </c>
      <c r="AD111" s="5">
        <f>(-$B$1*EXP(($B$3-$B$5)*$C$2)*NORMSDIST(-AA111)+$E111*NORMSDIST(-AB111))*EXP(-$B$3*$C$2)</f>
        <v>95.915516407498785</v>
      </c>
    </row>
    <row r="112" spans="5:30" x14ac:dyDescent="0.15">
      <c r="E112" s="15">
        <v>106</v>
      </c>
      <c r="F112" s="6">
        <f t="shared" si="4"/>
        <v>1.2000000000000002</v>
      </c>
      <c r="G112" s="2">
        <f xml:space="preserve"> (LN($B$1/$E112)+($B$3-$B$5)*$C$2)/(F112*SQRT($C$2))+F112*SQRT($C$2)/2</f>
        <v>-0.99931542920245564</v>
      </c>
      <c r="H112" s="2">
        <f xml:space="preserve"> (G112-F112*SQRT($C$2))</f>
        <v>-2.295717193412369</v>
      </c>
      <c r="I112" s="4">
        <f>($B$1*EXP(($B$3-$B$5)*$C$2)*NORMSDIST(G112)-$E112*NORMSDIST(H112))*EXP(-$B$3*$C$2)</f>
        <v>0.83772785659984661</v>
      </c>
      <c r="J112" s="5">
        <f>(-$B$1*EXP(($B$3-$B$5)*$C$2)*NORMSDIST(-G112)+$E112*NORMSDIST(-H112))*EXP(-$B$3*$C$2)</f>
        <v>94.13996845216424</v>
      </c>
      <c r="K112" s="6">
        <f t="shared" si="5"/>
        <v>1.35</v>
      </c>
      <c r="L112" s="2">
        <f xml:space="preserve"> (LN($B$1/$E112)+($B$3-$B$5)*$C$2)/(K112*SQRT($C$2))+K112*SQRT($C$2)/2</f>
        <v>-0.73523295101629027</v>
      </c>
      <c r="M112" s="2">
        <f xml:space="preserve"> (L112-K112*SQRT($C$2))</f>
        <v>-2.1936849357524428</v>
      </c>
      <c r="N112" s="4">
        <f>($B$1*EXP(($B$3-$B$5)*$C$2)*NORMSDIST(L112)-$E112*NORMSDIST(M112))*EXP(-$B$3*$C$2)</f>
        <v>1.3938517841542593</v>
      </c>
      <c r="O112" s="5">
        <f>(-$B$1*EXP(($B$3-$B$5)*$C$2)*NORMSDIST(-L112)+$E112*NORMSDIST(-M112))*EXP(-$B$3*$C$2)</f>
        <v>94.69609237971865</v>
      </c>
      <c r="P112" s="6">
        <f>B$4</f>
        <v>1.5</v>
      </c>
      <c r="Q112" s="2">
        <f xml:space="preserve"> (LN($B$1/$E112)+($B$3-$B$5)*$C$2)/(P112*SQRT($C$2))+P112*SQRT($C$2)/2</f>
        <v>-0.50776194641473416</v>
      </c>
      <c r="R112" s="2">
        <f xml:space="preserve"> (Q112-P112*SQRT($C$2))</f>
        <v>-2.1282641516771257</v>
      </c>
      <c r="S112" s="4">
        <f>($B$1*EXP(($B$3-$B$5)*$C$2)*NORMSDIST(Q112)-$E112*NORMSDIST(R112))*EXP(-$B$3*$C$2)</f>
        <v>2.0602160748595995</v>
      </c>
      <c r="T112" s="5">
        <f>(-$B$1*EXP(($B$3-$B$5)*$C$2)*NORMSDIST(-Q112)+$E112*NORMSDIST(-R112))*EXP(-$B$3*$C$2)</f>
        <v>95.362456670423995</v>
      </c>
      <c r="U112" s="6">
        <f t="shared" si="6"/>
        <v>1.6500000000000001</v>
      </c>
      <c r="V112" s="2">
        <f xml:space="preserve"> (LN($B$1/$E112)+($B$3-$B$5)*$C$2)/(U112*SQRT($C$2))+U112*SQRT($C$2)/2</f>
        <v>-0.30691746805652997</v>
      </c>
      <c r="W112" s="2">
        <f xml:space="preserve"> (V112-U112*SQRT($C$2))</f>
        <v>-2.0894698938451608</v>
      </c>
      <c r="X112" s="4">
        <f>($B$1*EXP(($B$3-$B$5)*$C$2)*NORMSDIST(V112)-$E112*NORMSDIST(W112))*EXP(-$B$3*$C$2)</f>
        <v>2.8035205730390249</v>
      </c>
      <c r="Y112" s="5">
        <f>(-$B$1*EXP(($B$3-$B$5)*$C$2)*NORMSDIST(-V112)+$E112*NORMSDIST(-W112))*EXP(-$B$3*$C$2)</f>
        <v>96.105761168603422</v>
      </c>
      <c r="Z112" s="6">
        <f t="shared" si="7"/>
        <v>1.7999999999999998</v>
      </c>
      <c r="AA112" s="2">
        <f xml:space="preserve"> (LN($B$1/$E112)+($B$3-$B$5)*$C$2)/(Z112*SQRT($C$2))+Z112*SQRT($C$2)/2</f>
        <v>-0.12604288438084021</v>
      </c>
      <c r="AB112" s="2">
        <f xml:space="preserve"> (AA112-Z112*SQRT($C$2))</f>
        <v>-2.0706455306957099</v>
      </c>
      <c r="AC112" s="4">
        <f>($B$1*EXP(($B$3-$B$5)*$C$2)*NORMSDIST(AA112)-$E112*NORMSDIST(AB112))*EXP(-$B$3*$C$2)</f>
        <v>3.5921360496514714</v>
      </c>
      <c r="AD112" s="5">
        <f>(-$B$1*EXP(($B$3-$B$5)*$C$2)*NORMSDIST(-AA112)+$E112*NORMSDIST(-AB112))*EXP(-$B$3*$C$2)</f>
        <v>96.894376645215885</v>
      </c>
    </row>
    <row r="113" spans="5:30" x14ac:dyDescent="0.15">
      <c r="E113" s="15">
        <v>107</v>
      </c>
      <c r="F113" s="6">
        <f t="shared" si="4"/>
        <v>1.2000000000000002</v>
      </c>
      <c r="G113" s="2">
        <f xml:space="preserve"> (LN($B$1/$E113)+($B$3-$B$5)*$C$2)/(F113*SQRT($C$2))+F113*SQRT($C$2)/2</f>
        <v>-1.0065583538952967</v>
      </c>
      <c r="H113" s="2">
        <f xml:space="preserve"> (G113-F113*SQRT($C$2))</f>
        <v>-2.3029601181052097</v>
      </c>
      <c r="I113" s="4">
        <f>($B$1*EXP(($B$3-$B$5)*$C$2)*NORMSDIST(G113)-$E113*NORMSDIST(H113))*EXP(-$B$3*$C$2)</f>
        <v>0.82700505903008148</v>
      </c>
      <c r="J113" s="5">
        <f>(-$B$1*EXP(($B$3-$B$5)*$C$2)*NORMSDIST(-G113)+$E113*NORMSDIST(-H113))*EXP(-$B$3*$C$2)</f>
        <v>95.127379999835668</v>
      </c>
      <c r="K113" s="6">
        <f t="shared" si="5"/>
        <v>1.35</v>
      </c>
      <c r="L113" s="2">
        <f xml:space="preserve"> (LN($B$1/$E113)+($B$3-$B$5)*$C$2)/(K113*SQRT($C$2))+K113*SQRT($C$2)/2</f>
        <v>-0.74167110629881594</v>
      </c>
      <c r="M113" s="2">
        <f xml:space="preserve"> (L113-K113*SQRT($C$2))</f>
        <v>-2.2001230910349685</v>
      </c>
      <c r="N113" s="4">
        <f>($B$1*EXP(($B$3-$B$5)*$C$2)*NORMSDIST(L113)-$E113*NORMSDIST(M113))*EXP(-$B$3*$C$2)</f>
        <v>1.3798643220362425</v>
      </c>
      <c r="O113" s="5">
        <f>(-$B$1*EXP(($B$3-$B$5)*$C$2)*NORMSDIST(-L113)+$E113*NORMSDIST(-M113))*EXP(-$B$3*$C$2)</f>
        <v>95.680239262841823</v>
      </c>
      <c r="P113" s="6">
        <f>B$4</f>
        <v>1.5</v>
      </c>
      <c r="Q113" s="2">
        <f xml:space="preserve"> (LN($B$1/$E113)+($B$3-$B$5)*$C$2)/(P113*SQRT($C$2))+P113*SQRT($C$2)/2</f>
        <v>-0.51355628616900717</v>
      </c>
      <c r="R113" s="2">
        <f xml:space="preserve"> (Q113-P113*SQRT($C$2))</f>
        <v>-2.1340584914313987</v>
      </c>
      <c r="S113" s="4">
        <f>($B$1*EXP(($B$3-$B$5)*$C$2)*NORMSDIST(Q113)-$E113*NORMSDIST(R113))*EXP(-$B$3*$C$2)</f>
        <v>2.0437090656064894</v>
      </c>
      <c r="T113" s="5">
        <f>(-$B$1*EXP(($B$3-$B$5)*$C$2)*NORMSDIST(-Q113)+$E113*NORMSDIST(-R113))*EXP(-$B$3*$C$2)</f>
        <v>96.344084006412061</v>
      </c>
      <c r="U113" s="6">
        <f t="shared" si="6"/>
        <v>1.6500000000000001</v>
      </c>
      <c r="V113" s="2">
        <f xml:space="preserve"> (LN($B$1/$E113)+($B$3-$B$5)*$C$2)/(U113*SQRT($C$2))+U113*SQRT($C$2)/2</f>
        <v>-0.31218504965132354</v>
      </c>
      <c r="W113" s="2">
        <f xml:space="preserve"> (V113-U113*SQRT($C$2))</f>
        <v>-2.0947374754399544</v>
      </c>
      <c r="X113" s="4">
        <f>($B$1*EXP(($B$3-$B$5)*$C$2)*NORMSDIST(V113)-$E113*NORMSDIST(W113))*EXP(-$B$3*$C$2)</f>
        <v>2.7853400104300849</v>
      </c>
      <c r="Y113" s="5">
        <f>(-$B$1*EXP(($B$3-$B$5)*$C$2)*NORMSDIST(-V113)+$E113*NORMSDIST(-W113))*EXP(-$B$3*$C$2)</f>
        <v>97.085714951235673</v>
      </c>
      <c r="Z113" s="6">
        <f t="shared" si="7"/>
        <v>1.7999999999999998</v>
      </c>
      <c r="AA113" s="2">
        <f xml:space="preserve"> (LN($B$1/$E113)+($B$3-$B$5)*$C$2)/(Z113*SQRT($C$2))+Z113*SQRT($C$2)/2</f>
        <v>-0.13087150084273447</v>
      </c>
      <c r="AB113" s="2">
        <f xml:space="preserve"> (AA113-Z113*SQRT($C$2))</f>
        <v>-2.0754741471576041</v>
      </c>
      <c r="AC113" s="4">
        <f>($B$1*EXP(($B$3-$B$5)*$C$2)*NORMSDIST(AA113)-$E113*NORMSDIST(AB113))*EXP(-$B$3*$C$2)</f>
        <v>3.5730883790434649</v>
      </c>
      <c r="AD113" s="5">
        <f>(-$B$1*EXP(($B$3-$B$5)*$C$2)*NORMSDIST(-AA113)+$E113*NORMSDIST(-AB113))*EXP(-$B$3*$C$2)</f>
        <v>97.873463319849051</v>
      </c>
    </row>
    <row r="114" spans="5:30" x14ac:dyDescent="0.15">
      <c r="E114" s="15">
        <v>108</v>
      </c>
      <c r="F114" s="6">
        <f t="shared" si="4"/>
        <v>1.2000000000000002</v>
      </c>
      <c r="G114" s="2">
        <f xml:space="preserve"> (LN($B$1/$E114)+($B$3-$B$5)*$C$2)/(F114*SQRT($C$2))+F114*SQRT($C$2)/2</f>
        <v>-1.0137339015681919</v>
      </c>
      <c r="H114" s="2">
        <f xml:space="preserve"> (G114-F114*SQRT($C$2))</f>
        <v>-2.3101356657781054</v>
      </c>
      <c r="I114" s="4">
        <f>($B$1*EXP(($B$3-$B$5)*$C$2)*NORMSDIST(G114)-$E114*NORMSDIST(H114))*EXP(-$B$3*$C$2)</f>
        <v>0.81648472150864704</v>
      </c>
      <c r="J114" s="5">
        <f>(-$B$1*EXP(($B$3-$B$5)*$C$2)*NORMSDIST(-G114)+$E114*NORMSDIST(-H114))*EXP(-$B$3*$C$2)</f>
        <v>96.114994007555396</v>
      </c>
      <c r="K114" s="6">
        <f t="shared" si="5"/>
        <v>1.35</v>
      </c>
      <c r="L114" s="2">
        <f xml:space="preserve"> (LN($B$1/$E114)+($B$3-$B$5)*$C$2)/(K114*SQRT($C$2))+K114*SQRT($C$2)/2</f>
        <v>-0.7480493708969449</v>
      </c>
      <c r="M114" s="2">
        <f xml:space="preserve"> (L114-K114*SQRT($C$2))</f>
        <v>-2.2065013556330975</v>
      </c>
      <c r="N114" s="4">
        <f>($B$1*EXP(($B$3-$B$5)*$C$2)*NORMSDIST(L114)-$E114*NORMSDIST(M114))*EXP(-$B$3*$C$2)</f>
        <v>1.3661037101522624</v>
      </c>
      <c r="O114" s="5">
        <f>(-$B$1*EXP(($B$3-$B$5)*$C$2)*NORMSDIST(-L114)+$E114*NORMSDIST(-M114))*EXP(-$B$3*$C$2)</f>
        <v>96.664612996199011</v>
      </c>
      <c r="P114" s="6">
        <f>B$4</f>
        <v>1.5</v>
      </c>
      <c r="Q114" s="2">
        <f xml:space="preserve"> (LN($B$1/$E114)+($B$3-$B$5)*$C$2)/(P114*SQRT($C$2))+P114*SQRT($C$2)/2</f>
        <v>-0.51929672430732332</v>
      </c>
      <c r="R114" s="2">
        <f xml:space="preserve"> (Q114-P114*SQRT($C$2))</f>
        <v>-2.1397989295697148</v>
      </c>
      <c r="S114" s="4">
        <f>($B$1*EXP(($B$3-$B$5)*$C$2)*NORMSDIST(Q114)-$E114*NORMSDIST(R114))*EXP(-$B$3*$C$2)</f>
        <v>2.0274376456528374</v>
      </c>
      <c r="T114" s="5">
        <f>(-$B$1*EXP(($B$3-$B$5)*$C$2)*NORMSDIST(-Q114)+$E114*NORMSDIST(-R114))*EXP(-$B$3*$C$2)</f>
        <v>97.325946931699605</v>
      </c>
      <c r="U114" s="6">
        <f t="shared" si="6"/>
        <v>1.6500000000000001</v>
      </c>
      <c r="V114" s="2">
        <f xml:space="preserve"> (LN($B$1/$E114)+($B$3-$B$5)*$C$2)/(U114*SQRT($C$2))+U114*SQRT($C$2)/2</f>
        <v>-0.3174036297770656</v>
      </c>
      <c r="W114" s="2">
        <f xml:space="preserve"> (V114-U114*SQRT($C$2))</f>
        <v>-2.0999560555656962</v>
      </c>
      <c r="X114" s="4">
        <f>($B$1*EXP(($B$3-$B$5)*$C$2)*NORMSDIST(V114)-$E114*NORMSDIST(W114))*EXP(-$B$3*$C$2)</f>
        <v>2.7673921861901722</v>
      </c>
      <c r="Y114" s="5">
        <f>(-$B$1*EXP(($B$3-$B$5)*$C$2)*NORMSDIST(-V114)+$E114*NORMSDIST(-W114))*EXP(-$B$3*$C$2)</f>
        <v>98.065901472236916</v>
      </c>
      <c r="Z114" s="6">
        <f t="shared" si="7"/>
        <v>1.7999999999999998</v>
      </c>
      <c r="AA114" s="2">
        <f xml:space="preserve"> (LN($B$1/$E114)+($B$3-$B$5)*$C$2)/(Z114*SQRT($C$2))+Z114*SQRT($C$2)/2</f>
        <v>-0.13565519929133119</v>
      </c>
      <c r="AB114" s="2">
        <f xml:space="preserve"> (AA114-Z114*SQRT($C$2))</f>
        <v>-2.0802578456062006</v>
      </c>
      <c r="AC114" s="4">
        <f>($B$1*EXP(($B$3-$B$5)*$C$2)*NORMSDIST(AA114)-$E114*NORMSDIST(AB114))*EXP(-$B$3*$C$2)</f>
        <v>3.5542627947020771</v>
      </c>
      <c r="AD114" s="5">
        <f>(-$B$1*EXP(($B$3-$B$5)*$C$2)*NORMSDIST(-AA114)+$E114*NORMSDIST(-AB114))*EXP(-$B$3*$C$2)</f>
        <v>98.852772080748835</v>
      </c>
    </row>
    <row r="115" spans="5:30" x14ac:dyDescent="0.15">
      <c r="E115" s="15">
        <v>109</v>
      </c>
      <c r="F115" s="6">
        <f t="shared" si="4"/>
        <v>1.2000000000000002</v>
      </c>
      <c r="G115" s="2">
        <f xml:space="preserve"> (LN($B$1/$E115)+($B$3-$B$5)*$C$2)/(F115*SQRT($C$2))+F115*SQRT($C$2)/2</f>
        <v>-1.0208433142204814</v>
      </c>
      <c r="H115" s="2">
        <f xml:space="preserve"> (G115-F115*SQRT($C$2))</f>
        <v>-2.3172450784303944</v>
      </c>
      <c r="I115" s="4">
        <f>($B$1*EXP(($B$3-$B$5)*$C$2)*NORMSDIST(G115)-$E115*NORMSDIST(H115))*EXP(-$B$3*$C$2)</f>
        <v>0.80616167667880589</v>
      </c>
      <c r="J115" s="5">
        <f>(-$B$1*EXP(($B$3-$B$5)*$C$2)*NORMSDIST(-G115)+$E115*NORMSDIST(-H115))*EXP(-$B$3*$C$2)</f>
        <v>97.102805307966733</v>
      </c>
      <c r="K115" s="6">
        <f t="shared" si="5"/>
        <v>1.35</v>
      </c>
      <c r="L115" s="2">
        <f xml:space="preserve"> (LN($B$1/$E115)+($B$3-$B$5)*$C$2)/(K115*SQRT($C$2))+K115*SQRT($C$2)/2</f>
        <v>-0.75436884881009081</v>
      </c>
      <c r="M115" s="2">
        <f xml:space="preserve"> (L115-K115*SQRT($C$2))</f>
        <v>-2.2128208335462434</v>
      </c>
      <c r="N115" s="4">
        <f>($B$1*EXP(($B$3-$B$5)*$C$2)*NORMSDIST(L115)-$E115*NORMSDIST(M115))*EXP(-$B$3*$C$2)</f>
        <v>1.3525647114432875</v>
      </c>
      <c r="O115" s="5">
        <f>(-$B$1*EXP(($B$3-$B$5)*$C$2)*NORMSDIST(-L115)+$E115*NORMSDIST(-M115))*EXP(-$B$3*$C$2)</f>
        <v>97.649208342731228</v>
      </c>
      <c r="P115" s="6">
        <f>B$4</f>
        <v>1.5</v>
      </c>
      <c r="Q115" s="2">
        <f xml:space="preserve"> (LN($B$1/$E115)+($B$3-$B$5)*$C$2)/(P115*SQRT($C$2))+P115*SQRT($C$2)/2</f>
        <v>-0.52498425442915464</v>
      </c>
      <c r="R115" s="2">
        <f xml:space="preserve"> (Q115-P115*SQRT($C$2))</f>
        <v>-2.1454864596915462</v>
      </c>
      <c r="S115" s="4">
        <f>($B$1*EXP(($B$3-$B$5)*$C$2)*NORMSDIST(Q115)-$E115*NORMSDIST(R115))*EXP(-$B$3*$C$2)</f>
        <v>2.0113967877196255</v>
      </c>
      <c r="T115" s="5">
        <f>(-$B$1*EXP(($B$3-$B$5)*$C$2)*NORMSDIST(-Q115)+$E115*NORMSDIST(-R115))*EXP(-$B$3*$C$2)</f>
        <v>98.308040419007554</v>
      </c>
      <c r="U115" s="6">
        <f t="shared" si="6"/>
        <v>1.6500000000000001</v>
      </c>
      <c r="V115" s="2">
        <f xml:space="preserve"> (LN($B$1/$E115)+($B$3-$B$5)*$C$2)/(U115*SQRT($C$2))+U115*SQRT($C$2)/2</f>
        <v>-0.32257411170600314</v>
      </c>
      <c r="W115" s="2">
        <f xml:space="preserve"> (V115-U115*SQRT($C$2))</f>
        <v>-2.105126537494634</v>
      </c>
      <c r="X115" s="4">
        <f>($B$1*EXP(($B$3-$B$5)*$C$2)*NORMSDIST(V115)-$E115*NORMSDIST(W115))*EXP(-$B$3*$C$2)</f>
        <v>2.7496724351447042</v>
      </c>
      <c r="Y115" s="5">
        <f>(-$B$1*EXP(($B$3-$B$5)*$C$2)*NORMSDIST(-V115)+$E115*NORMSDIST(-W115))*EXP(-$B$3*$C$2)</f>
        <v>99.046316066432624</v>
      </c>
      <c r="Z115" s="6">
        <f t="shared" si="7"/>
        <v>1.7999999999999998</v>
      </c>
      <c r="AA115" s="2">
        <f xml:space="preserve"> (LN($B$1/$E115)+($B$3-$B$5)*$C$2)/(Z115*SQRT($C$2))+Z115*SQRT($C$2)/2</f>
        <v>-0.14039480772619062</v>
      </c>
      <c r="AB115" s="2">
        <f xml:space="preserve"> (AA115-Z115*SQRT($C$2))</f>
        <v>-2.0849974540410603</v>
      </c>
      <c r="AC115" s="4">
        <f>($B$1*EXP(($B$3-$B$5)*$C$2)*NORMSDIST(AA115)-$E115*NORMSDIST(AB115))*EXP(-$B$3*$C$2)</f>
        <v>3.535655063876852</v>
      </c>
      <c r="AD115" s="5">
        <f>(-$B$1*EXP(($B$3-$B$5)*$C$2)*NORMSDIST(-AA115)+$E115*NORMSDIST(-AB115))*EXP(-$B$3*$C$2)</f>
        <v>99.832298695164781</v>
      </c>
    </row>
    <row r="116" spans="5:30" x14ac:dyDescent="0.15">
      <c r="E116" s="15">
        <v>110</v>
      </c>
      <c r="F116" s="6">
        <f t="shared" si="4"/>
        <v>1.2000000000000002</v>
      </c>
      <c r="G116" s="2">
        <f xml:space="preserve"> (LN($B$1/$E116)+($B$3-$B$5)*$C$2)/(F116*SQRT($C$2))+F116*SQRT($C$2)/2</f>
        <v>-1.0278877998231666</v>
      </c>
      <c r="H116" s="2">
        <f xml:space="preserve"> (G116-F116*SQRT($C$2))</f>
        <v>-2.3242895640330801</v>
      </c>
      <c r="I116" s="4">
        <f>($B$1*EXP(($B$3-$B$5)*$C$2)*NORMSDIST(G116)-$E116*NORMSDIST(H116))*EXP(-$B$3*$C$2)</f>
        <v>0.79603092512633356</v>
      </c>
      <c r="J116" s="5">
        <f>(-$B$1*EXP(($B$3-$B$5)*$C$2)*NORMSDIST(-G116)+$E116*NORMSDIST(-H116))*EXP(-$B$3*$C$2)</f>
        <v>98.090808901655436</v>
      </c>
      <c r="K116" s="6">
        <f t="shared" si="5"/>
        <v>1.35</v>
      </c>
      <c r="L116" s="2">
        <f xml:space="preserve"> (LN($B$1/$E116)+($B$3-$B$5)*$C$2)/(K116*SQRT($C$2))+K116*SQRT($C$2)/2</f>
        <v>-0.76063061379025565</v>
      </c>
      <c r="M116" s="2">
        <f xml:space="preserve"> (L116-K116*SQRT($C$2))</f>
        <v>-2.2190825985264082</v>
      </c>
      <c r="N116" s="4">
        <f>($B$1*EXP(($B$3-$B$5)*$C$2)*NORMSDIST(L116)-$E116*NORMSDIST(M116))*EXP(-$B$3*$C$2)</f>
        <v>1.3392422476786556</v>
      </c>
      <c r="O116" s="5">
        <f>(-$B$1*EXP(($B$3-$B$5)*$C$2)*NORMSDIST(-L116)+$E116*NORMSDIST(-M116))*EXP(-$B$3*$C$2)</f>
        <v>98.634020224207759</v>
      </c>
      <c r="P116" s="6">
        <f>B$4</f>
        <v>1.5</v>
      </c>
      <c r="Q116" s="2">
        <f xml:space="preserve"> (LN($B$1/$E116)+($B$3-$B$5)*$C$2)/(P116*SQRT($C$2))+P116*SQRT($C$2)/2</f>
        <v>-0.53061984291130304</v>
      </c>
      <c r="R116" s="2">
        <f xml:space="preserve"> (Q116-P116*SQRT($C$2))</f>
        <v>-2.1511220481736943</v>
      </c>
      <c r="S116" s="4">
        <f>($B$1*EXP(($B$3-$B$5)*$C$2)*NORMSDIST(Q116)-$E116*NORMSDIST(R116))*EXP(-$B$3*$C$2)</f>
        <v>1.9955816093377399</v>
      </c>
      <c r="T116" s="5">
        <f>(-$B$1*EXP(($B$3-$B$5)*$C$2)*NORMSDIST(-Q116)+$E116*NORMSDIST(-R116))*EXP(-$B$3*$C$2)</f>
        <v>99.290359585866824</v>
      </c>
      <c r="U116" s="6">
        <f t="shared" si="6"/>
        <v>1.6500000000000001</v>
      </c>
      <c r="V116" s="2">
        <f xml:space="preserve"> (LN($B$1/$E116)+($B$3-$B$5)*$C$2)/(U116*SQRT($C$2))+U116*SQRT($C$2)/2</f>
        <v>-0.32769737396250165</v>
      </c>
      <c r="W116" s="2">
        <f xml:space="preserve"> (V116-U116*SQRT($C$2))</f>
        <v>-2.1102497997511325</v>
      </c>
      <c r="X116" s="4">
        <f>($B$1*EXP(($B$3-$B$5)*$C$2)*NORMSDIST(V116)-$E116*NORMSDIST(W116))*EXP(-$B$3*$C$2)</f>
        <v>2.732176221344488</v>
      </c>
      <c r="Y116" s="5">
        <f>(-$B$1*EXP(($B$3-$B$5)*$C$2)*NORMSDIST(-V116)+$E116*NORMSDIST(-W116))*EXP(-$B$3*$C$2)</f>
        <v>100.02695419787359</v>
      </c>
      <c r="Z116" s="6">
        <f t="shared" si="7"/>
        <v>1.7999999999999998</v>
      </c>
      <c r="AA116" s="2">
        <f xml:space="preserve"> (LN($B$1/$E116)+($B$3-$B$5)*$C$2)/(Z116*SQRT($C$2))+Z116*SQRT($C$2)/2</f>
        <v>-0.14509113146131425</v>
      </c>
      <c r="AB116" s="2">
        <f xml:space="preserve"> (AA116-Z116*SQRT($C$2))</f>
        <v>-2.0896937777761839</v>
      </c>
      <c r="AC116" s="4">
        <f>($B$1*EXP(($B$3-$B$5)*$C$2)*NORMSDIST(AA116)-$E116*NORMSDIST(AB116))*EXP(-$B$3*$C$2)</f>
        <v>3.5172610675731617</v>
      </c>
      <c r="AD116" s="5">
        <f>(-$B$1*EXP(($B$3-$B$5)*$C$2)*NORMSDIST(-AA116)+$E116*NORMSDIST(-AB116))*EXP(-$B$3*$C$2)</f>
        <v>100.81203904410226</v>
      </c>
    </row>
    <row r="117" spans="5:30" x14ac:dyDescent="0.15">
      <c r="E117" s="15">
        <v>111</v>
      </c>
      <c r="F117" s="6">
        <f t="shared" si="4"/>
        <v>1.2000000000000002</v>
      </c>
      <c r="G117" s="2">
        <f xml:space="preserve"> (LN($B$1/$E117)+($B$3-$B$5)*$C$2)/(F117*SQRT($C$2))+F117*SQRT($C$2)/2</f>
        <v>-1.0348685335507493</v>
      </c>
      <c r="H117" s="2">
        <f xml:space="preserve"> (G117-F117*SQRT($C$2))</f>
        <v>-2.3312702977606623</v>
      </c>
      <c r="I117" s="4">
        <f>($B$1*EXP(($B$3-$B$5)*$C$2)*NORMSDIST(G117)-$E117*NORMSDIST(H117))*EXP(-$B$3*$C$2)</f>
        <v>0.78608762871674431</v>
      </c>
      <c r="J117" s="5">
        <f>(-$B$1*EXP(($B$3-$B$5)*$C$2)*NORMSDIST(-G117)+$E117*NORMSDIST(-H117))*EXP(-$B$3*$C$2)</f>
        <v>99.078999950487017</v>
      </c>
      <c r="K117" s="6">
        <f t="shared" si="5"/>
        <v>1.35</v>
      </c>
      <c r="L117" s="2">
        <f xml:space="preserve"> (LN($B$1/$E117)+($B$3-$B$5)*$C$2)/(K117*SQRT($C$2))+K117*SQRT($C$2)/2</f>
        <v>-0.76683571043699583</v>
      </c>
      <c r="M117" s="2">
        <f xml:space="preserve"> (L117-K117*SQRT($C$2))</f>
        <v>-2.2252876951731482</v>
      </c>
      <c r="N117" s="4">
        <f>($B$1*EXP(($B$3-$B$5)*$C$2)*NORMSDIST(L117)-$E117*NORMSDIST(M117))*EXP(-$B$3*$C$2)</f>
        <v>1.3261313934578174</v>
      </c>
      <c r="O117" s="5">
        <f>(-$B$1*EXP(($B$3-$B$5)*$C$2)*NORMSDIST(-L117)+$E117*NORMSDIST(-M117))*EXP(-$B$3*$C$2)</f>
        <v>99.619043715228102</v>
      </c>
      <c r="P117" s="6">
        <f>B$4</f>
        <v>1.5</v>
      </c>
      <c r="Q117" s="2">
        <f xml:space="preserve"> (LN($B$1/$E117)+($B$3-$B$5)*$C$2)/(P117*SQRT($C$2))+P117*SQRT($C$2)/2</f>
        <v>-0.53620442989336914</v>
      </c>
      <c r="R117" s="2">
        <f xml:space="preserve"> (Q117-P117*SQRT($C$2))</f>
        <v>-2.1567066351557607</v>
      </c>
      <c r="S117" s="4">
        <f>($B$1*EXP(($B$3-$B$5)*$C$2)*NORMSDIST(Q117)-$E117*NORMSDIST(R117))*EXP(-$B$3*$C$2)</f>
        <v>1.9799873675684079</v>
      </c>
      <c r="T117" s="5">
        <f>(-$B$1*EXP(($B$3-$B$5)*$C$2)*NORMSDIST(-Q117)+$E117*NORMSDIST(-R117))*EXP(-$B$3*$C$2)</f>
        <v>100.27289968933869</v>
      </c>
      <c r="U117" s="6">
        <f t="shared" si="6"/>
        <v>1.6500000000000001</v>
      </c>
      <c r="V117" s="2">
        <f xml:space="preserve"> (LN($B$1/$E117)+($B$3-$B$5)*$C$2)/(U117*SQRT($C$2))+U117*SQRT($C$2)/2</f>
        <v>-0.33277427121892533</v>
      </c>
      <c r="W117" s="2">
        <f xml:space="preserve"> (V117-U117*SQRT($C$2))</f>
        <v>-2.1153266970075562</v>
      </c>
      <c r="X117" s="4">
        <f>($B$1*EXP(($B$3-$B$5)*$C$2)*NORMSDIST(V117)-$E117*NORMSDIST(W117))*EXP(-$B$3*$C$2)</f>
        <v>2.7148991334744474</v>
      </c>
      <c r="Y117" s="5">
        <f>(-$B$1*EXP(($B$3-$B$5)*$C$2)*NORMSDIST(-V117)+$E117*NORMSDIST(-W117))*EXP(-$B$3*$C$2)</f>
        <v>101.00781145524472</v>
      </c>
      <c r="Z117" s="6">
        <f t="shared" si="7"/>
        <v>1.7999999999999998</v>
      </c>
      <c r="AA117" s="2">
        <f xml:space="preserve"> (LN($B$1/$E117)+($B$3-$B$5)*$C$2)/(Z117*SQRT($C$2))+Z117*SQRT($C$2)/2</f>
        <v>-0.14974495394636922</v>
      </c>
      <c r="AB117" s="2">
        <f xml:space="preserve"> (AA117-Z117*SQRT($C$2))</f>
        <v>-2.0943476002612389</v>
      </c>
      <c r="AC117" s="4">
        <f>($B$1*EXP(($B$3-$B$5)*$C$2)*NORMSDIST(AA117)-$E117*NORMSDIST(AB117))*EXP(-$B$3*$C$2)</f>
        <v>3.4990767965880907</v>
      </c>
      <c r="AD117" s="5">
        <f>(-$B$1*EXP(($B$3-$B$5)*$C$2)*NORMSDIST(-AA117)+$E117*NORMSDIST(-AB117))*EXP(-$B$3*$C$2)</f>
        <v>101.79198911835836</v>
      </c>
    </row>
    <row r="118" spans="5:30" x14ac:dyDescent="0.15">
      <c r="E118" s="15">
        <v>112</v>
      </c>
      <c r="F118" s="6">
        <f t="shared" si="4"/>
        <v>1.2000000000000002</v>
      </c>
      <c r="G118" s="2">
        <f xml:space="preserve"> (LN($B$1/$E118)+($B$3-$B$5)*$C$2)/(F118*SQRT($C$2))+F118*SQRT($C$2)/2</f>
        <v>-1.0417866589578262</v>
      </c>
      <c r="H118" s="2">
        <f xml:space="preserve"> (G118-F118*SQRT($C$2))</f>
        <v>-2.3381884231677397</v>
      </c>
      <c r="I118" s="4">
        <f>($B$1*EXP(($B$3-$B$5)*$C$2)*NORMSDIST(G118)-$E118*NORMSDIST(H118))*EXP(-$B$3*$C$2)</f>
        <v>0.77632710424537044</v>
      </c>
      <c r="J118" s="5">
        <f>(-$B$1*EXP(($B$3-$B$5)*$C$2)*NORMSDIST(-G118)+$E118*NORMSDIST(-H118))*EXP(-$B$3*$C$2)</f>
        <v>100.06737377125681</v>
      </c>
      <c r="K118" s="6">
        <f t="shared" si="5"/>
        <v>1.35</v>
      </c>
      <c r="L118" s="2">
        <f xml:space="preserve"> (LN($B$1/$E118)+($B$3-$B$5)*$C$2)/(K118*SQRT($C$2))+K118*SQRT($C$2)/2</f>
        <v>-0.7729851552432867</v>
      </c>
      <c r="M118" s="2">
        <f xml:space="preserve"> (L118-K118*SQRT($C$2))</f>
        <v>-2.2314371399794393</v>
      </c>
      <c r="N118" s="4">
        <f>($B$1*EXP(($B$3-$B$5)*$C$2)*NORMSDIST(L118)-$E118*NORMSDIST(M118))*EXP(-$B$3*$C$2)</f>
        <v>1.3132273704837873</v>
      </c>
      <c r="O118" s="5">
        <f>(-$B$1*EXP(($B$3-$B$5)*$C$2)*NORMSDIST(-L118)+$E118*NORMSDIST(-M118))*EXP(-$B$3*$C$2)</f>
        <v>100.60427403749524</v>
      </c>
      <c r="P118" s="6">
        <f>B$4</f>
        <v>1.5</v>
      </c>
      <c r="Q118" s="2">
        <f xml:space="preserve"> (LN($B$1/$E118)+($B$3-$B$5)*$C$2)/(P118*SQRT($C$2))+P118*SQRT($C$2)/2</f>
        <v>-0.54173893021903086</v>
      </c>
      <c r="R118" s="2">
        <f xml:space="preserve"> (Q118-P118*SQRT($C$2))</f>
        <v>-2.1622411354814224</v>
      </c>
      <c r="S118" s="4">
        <f>($B$1*EXP(($B$3-$B$5)*$C$2)*NORMSDIST(Q118)-$E118*NORMSDIST(R118))*EXP(-$B$3*$C$2)</f>
        <v>1.9646094539569041</v>
      </c>
      <c r="T118" s="5">
        <f>(-$B$1*EXP(($B$3-$B$5)*$C$2)*NORMSDIST(-Q118)+$E118*NORMSDIST(-R118))*EXP(-$B$3*$C$2)</f>
        <v>101.25565612096835</v>
      </c>
      <c r="U118" s="6">
        <f t="shared" si="6"/>
        <v>1.6500000000000001</v>
      </c>
      <c r="V118" s="2">
        <f xml:space="preserve"> (LN($B$1/$E118)+($B$3-$B$5)*$C$2)/(U118*SQRT($C$2))+U118*SQRT($C$2)/2</f>
        <v>-0.3378056351513451</v>
      </c>
      <c r="W118" s="2">
        <f xml:space="preserve"> (V118-U118*SQRT($C$2))</f>
        <v>-2.1203580609399757</v>
      </c>
      <c r="X118" s="4">
        <f>($B$1*EXP(($B$3-$B$5)*$C$2)*NORMSDIST(V118)-$E118*NORMSDIST(W118))*EXP(-$B$3*$C$2)</f>
        <v>2.6978368804616606</v>
      </c>
      <c r="Y118" s="5">
        <f>(-$B$1*EXP(($B$3-$B$5)*$C$2)*NORMSDIST(-V118)+$E118*NORMSDIST(-W118))*EXP(-$B$3*$C$2)</f>
        <v>101.98888354747311</v>
      </c>
      <c r="Z118" s="6">
        <f t="shared" si="7"/>
        <v>1.7999999999999998</v>
      </c>
      <c r="AA118" s="2">
        <f xml:space="preserve"> (LN($B$1/$E118)+($B$3-$B$5)*$C$2)/(Z118*SQRT($C$2))+Z118*SQRT($C$2)/2</f>
        <v>-0.15435703755108732</v>
      </c>
      <c r="AB118" s="2">
        <f xml:space="preserve"> (AA118-Z118*SQRT($C$2))</f>
        <v>-2.098959683865957</v>
      </c>
      <c r="AC118" s="4">
        <f>($B$1*EXP(($B$3-$B$5)*$C$2)*NORMSDIST(AA118)-$E118*NORMSDIST(AB118))*EXP(-$B$3*$C$2)</f>
        <v>3.481098347716217</v>
      </c>
      <c r="AD118" s="5">
        <f>(-$B$1*EXP(($B$3-$B$5)*$C$2)*NORMSDIST(-AA118)+$E118*NORMSDIST(-AB118))*EXP(-$B$3*$C$2)</f>
        <v>102.77214501472766</v>
      </c>
    </row>
    <row r="119" spans="5:30" x14ac:dyDescent="0.15">
      <c r="E119" s="15">
        <v>113</v>
      </c>
      <c r="F119" s="6">
        <f t="shared" si="4"/>
        <v>1.2000000000000002</v>
      </c>
      <c r="G119" s="2">
        <f xml:space="preserve"> (LN($B$1/$E119)+($B$3-$B$5)*$C$2)/(F119*SQRT($C$2))+F119*SQRT($C$2)/2</f>
        <v>-1.0486432891033921</v>
      </c>
      <c r="H119" s="2">
        <f xml:space="preserve"> (G119-F119*SQRT($C$2))</f>
        <v>-2.3450450533133056</v>
      </c>
      <c r="I119" s="4">
        <f>($B$1*EXP(($B$3-$B$5)*$C$2)*NORMSDIST(G119)-$E119*NORMSDIST(H119))*EXP(-$B$3*$C$2)</f>
        <v>0.7667448173832242</v>
      </c>
      <c r="J119" s="5">
        <f>(-$B$1*EXP(($B$3-$B$5)*$C$2)*NORMSDIST(-G119)+$E119*NORMSDIST(-H119))*EXP(-$B$3*$C$2)</f>
        <v>101.05592582963585</v>
      </c>
      <c r="K119" s="6">
        <f t="shared" si="5"/>
        <v>1.35</v>
      </c>
      <c r="L119" s="2">
        <f xml:space="preserve"> (LN($B$1/$E119)+($B$3-$B$5)*$C$2)/(K119*SQRT($C$2))+K119*SQRT($C$2)/2</f>
        <v>-0.77907993759490046</v>
      </c>
      <c r="M119" s="2">
        <f xml:space="preserve"> (L119-K119*SQRT($C$2))</f>
        <v>-2.237531922331053</v>
      </c>
      <c r="N119" s="4">
        <f>($B$1*EXP(($B$3-$B$5)*$C$2)*NORMSDIST(L119)-$E119*NORMSDIST(M119))*EXP(-$B$3*$C$2)</f>
        <v>1.3005255420939066</v>
      </c>
      <c r="O119" s="5">
        <f>(-$B$1*EXP(($B$3-$B$5)*$C$2)*NORMSDIST(-L119)+$E119*NORMSDIST(-M119))*EXP(-$B$3*$C$2)</f>
        <v>101.58970655434652</v>
      </c>
      <c r="P119" s="6">
        <f>B$4</f>
        <v>1.5</v>
      </c>
      <c r="Q119" s="2">
        <f xml:space="preserve"> (LN($B$1/$E119)+($B$3-$B$5)*$C$2)/(P119*SQRT($C$2))+P119*SQRT($C$2)/2</f>
        <v>-0.54722423433548328</v>
      </c>
      <c r="R119" s="2">
        <f xml:space="preserve"> (Q119-P119*SQRT($C$2))</f>
        <v>-2.1677264395978746</v>
      </c>
      <c r="S119" s="4">
        <f>($B$1*EXP(($B$3-$B$5)*$C$2)*NORMSDIST(Q119)-$E119*NORMSDIST(R119))*EXP(-$B$3*$C$2)</f>
        <v>1.9494433897074797</v>
      </c>
      <c r="T119" s="5">
        <f>(-$B$1*EXP(($B$3-$B$5)*$C$2)*NORMSDIST(-Q119)+$E119*NORMSDIST(-R119))*EXP(-$B$3*$C$2)</f>
        <v>102.2386244019601</v>
      </c>
      <c r="U119" s="6">
        <f t="shared" si="6"/>
        <v>1.6500000000000001</v>
      </c>
      <c r="V119" s="2">
        <f xml:space="preserve"> (LN($B$1/$E119)+($B$3-$B$5)*$C$2)/(U119*SQRT($C$2))+U119*SQRT($C$2)/2</f>
        <v>-0.3427922752572109</v>
      </c>
      <c r="W119" s="2">
        <f xml:space="preserve"> (V119-U119*SQRT($C$2))</f>
        <v>-2.1253447010458415</v>
      </c>
      <c r="X119" s="4">
        <f>($B$1*EXP(($B$3-$B$5)*$C$2)*NORMSDIST(V119)-$E119*NORMSDIST(W119))*EXP(-$B$3*$C$2)</f>
        <v>2.6809852872725028</v>
      </c>
      <c r="Y119" s="5">
        <f>(-$B$1*EXP(($B$3-$B$5)*$C$2)*NORMSDIST(-V119)+$E119*NORMSDIST(-W119))*EXP(-$B$3*$C$2)</f>
        <v>102.9701662995251</v>
      </c>
      <c r="Z119" s="6">
        <f t="shared" si="7"/>
        <v>1.7999999999999998</v>
      </c>
      <c r="AA119" s="2">
        <f xml:space="preserve"> (LN($B$1/$E119)+($B$3-$B$5)*$C$2)/(Z119*SQRT($C$2))+Z119*SQRT($C$2)/2</f>
        <v>-0.15892812431479786</v>
      </c>
      <c r="AB119" s="2">
        <f xml:space="preserve"> (AA119-Z119*SQRT($C$2))</f>
        <v>-2.1035307706296673</v>
      </c>
      <c r="AC119" s="4">
        <f>($B$1*EXP(($B$3-$B$5)*$C$2)*NORMSDIST(AA119)-$E119*NORMSDIST(AB119))*EXP(-$B$3*$C$2)</f>
        <v>3.4633219201166385</v>
      </c>
      <c r="AD119" s="5">
        <f>(-$B$1*EXP(($B$3-$B$5)*$C$2)*NORMSDIST(-AA119)+$E119*NORMSDIST(-AB119))*EXP(-$B$3*$C$2)</f>
        <v>103.75250293236927</v>
      </c>
    </row>
    <row r="120" spans="5:30" x14ac:dyDescent="0.15">
      <c r="E120" s="15">
        <v>114</v>
      </c>
      <c r="F120" s="6">
        <f t="shared" si="4"/>
        <v>1.2000000000000002</v>
      </c>
      <c r="G120" s="2">
        <f xml:space="preserve"> (LN($B$1/$E120)+($B$3-$B$5)*$C$2)/(F120*SQRT($C$2))+F120*SQRT($C$2)/2</f>
        <v>-1.0554395076256067</v>
      </c>
      <c r="H120" s="2">
        <f xml:space="preserve"> (G120-F120*SQRT($C$2))</f>
        <v>-2.3518412718355197</v>
      </c>
      <c r="I120" s="4">
        <f>($B$1*EXP(($B$3-$B$5)*$C$2)*NORMSDIST(G120)-$E120*NORMSDIST(H120))*EXP(-$B$3*$C$2)</f>
        <v>0.75733637690280886</v>
      </c>
      <c r="J120" s="5">
        <f>(-$B$1*EXP(($B$3-$B$5)*$C$2)*NORMSDIST(-G120)+$E120*NORMSDIST(-H120))*EXP(-$B$3*$C$2)</f>
        <v>102.04465173439661</v>
      </c>
      <c r="K120" s="6">
        <f t="shared" si="5"/>
        <v>1.35</v>
      </c>
      <c r="L120" s="2">
        <f xml:space="preserve"> (LN($B$1/$E120)+($B$3-$B$5)*$C$2)/(K120*SQRT($C$2))+K120*SQRT($C$2)/2</f>
        <v>-0.78512102072575773</v>
      </c>
      <c r="M120" s="2">
        <f xml:space="preserve"> (L120-K120*SQRT($C$2))</f>
        <v>-2.2435730054619101</v>
      </c>
      <c r="N120" s="4">
        <f>($B$1*EXP(($B$3-$B$5)*$C$2)*NORMSDIST(L120)-$E120*NORMSDIST(M120))*EXP(-$B$3*$C$2)</f>
        <v>1.2880214080344772</v>
      </c>
      <c r="O120" s="5">
        <f>(-$B$1*EXP(($B$3-$B$5)*$C$2)*NORMSDIST(-L120)+$E120*NORMSDIST(-M120))*EXP(-$B$3*$C$2)</f>
        <v>102.57533676552828</v>
      </c>
      <c r="P120" s="6">
        <f>B$4</f>
        <v>1.5</v>
      </c>
      <c r="Q120" s="2">
        <f xml:space="preserve"> (LN($B$1/$E120)+($B$3-$B$5)*$C$2)/(P120*SQRT($C$2))+P120*SQRT($C$2)/2</f>
        <v>-0.5526612091532549</v>
      </c>
      <c r="R120" s="2">
        <f xml:space="preserve"> (Q120-P120*SQRT($C$2))</f>
        <v>-2.1731634144156464</v>
      </c>
      <c r="S120" s="4">
        <f>($B$1*EXP(($B$3-$B$5)*$C$2)*NORMSDIST(Q120)-$E120*NORMSDIST(R120))*EXP(-$B$3*$C$2)</f>
        <v>1.9344848210680297</v>
      </c>
      <c r="T120" s="5">
        <f>(-$B$1*EXP(($B$3-$B$5)*$C$2)*NORMSDIST(-Q120)+$E120*NORMSDIST(-R120))*EXP(-$B$3*$C$2)</f>
        <v>103.22180017856182</v>
      </c>
      <c r="U120" s="6">
        <f t="shared" si="6"/>
        <v>1.6500000000000001</v>
      </c>
      <c r="V120" s="2">
        <f xml:space="preserve"> (LN($B$1/$E120)+($B$3-$B$5)*$C$2)/(U120*SQRT($C$2))+U120*SQRT($C$2)/2</f>
        <v>-0.34773497963700317</v>
      </c>
      <c r="W120" s="2">
        <f xml:space="preserve"> (V120-U120*SQRT($C$2))</f>
        <v>-2.130287405425634</v>
      </c>
      <c r="X120" s="4">
        <f>($B$1*EXP(($B$3-$B$5)*$C$2)*NORMSDIST(V120)-$E120*NORMSDIST(W120))*EXP(-$B$3*$C$2)</f>
        <v>2.6643402908893012</v>
      </c>
      <c r="Y120" s="5">
        <f>(-$B$1*EXP(($B$3-$B$5)*$C$2)*NORMSDIST(-V120)+$E120*NORMSDIST(-W120))*EXP(-$B$3*$C$2)</f>
        <v>103.9516556483831</v>
      </c>
      <c r="Z120" s="6">
        <f t="shared" si="7"/>
        <v>1.7999999999999998</v>
      </c>
      <c r="AA120" s="2">
        <f xml:space="preserve"> (LN($B$1/$E120)+($B$3-$B$5)*$C$2)/(Z120*SQRT($C$2))+Z120*SQRT($C$2)/2</f>
        <v>-0.16345893666294076</v>
      </c>
      <c r="AB120" s="2">
        <f xml:space="preserve"> (AA120-Z120*SQRT($C$2))</f>
        <v>-2.1080615829778102</v>
      </c>
      <c r="AC120" s="4">
        <f>($B$1*EXP(($B$3-$B$5)*$C$2)*NORMSDIST(AA120)-$E120*NORMSDIST(AB120))*EXP(-$B$3*$C$2)</f>
        <v>3.4457438118331387</v>
      </c>
      <c r="AD120" s="5">
        <f>(-$B$1*EXP(($B$3-$B$5)*$C$2)*NORMSDIST(-AA120)+$E120*NORMSDIST(-AB120))*EXP(-$B$3*$C$2)</f>
        <v>104.73305916932694</v>
      </c>
    </row>
    <row r="121" spans="5:30" x14ac:dyDescent="0.15">
      <c r="E121" s="15">
        <v>115</v>
      </c>
      <c r="F121" s="6">
        <f t="shared" si="4"/>
        <v>1.2000000000000002</v>
      </c>
      <c r="G121" s="2">
        <f xml:space="preserve"> (LN($B$1/$E121)+($B$3-$B$5)*$C$2)/(F121*SQRT($C$2))+F121*SQRT($C$2)/2</f>
        <v>-1.0621763697696327</v>
      </c>
      <c r="H121" s="2">
        <f xml:space="preserve"> (G121-F121*SQRT($C$2))</f>
        <v>-2.3585781339795462</v>
      </c>
      <c r="I121" s="4">
        <f>($B$1*EXP(($B$3-$B$5)*$C$2)*NORMSDIST(G121)-$E121*NORMSDIST(H121))*EXP(-$B$3*$C$2)</f>
        <v>0.74809752916884487</v>
      </c>
      <c r="J121" s="5">
        <f>(-$B$1*EXP(($B$3-$B$5)*$C$2)*NORMSDIST(-G121)+$E121*NORMSDIST(-H121))*EXP(-$B$3*$C$2)</f>
        <v>103.03354723190381</v>
      </c>
      <c r="K121" s="6">
        <f t="shared" si="5"/>
        <v>1.35</v>
      </c>
      <c r="L121" s="2">
        <f xml:space="preserve"> (LN($B$1/$E121)+($B$3-$B$5)*$C$2)/(K121*SQRT($C$2))+K121*SQRT($C$2)/2</f>
        <v>-0.79110934263155874</v>
      </c>
      <c r="M121" s="2">
        <f xml:space="preserve"> (L121-K121*SQRT($C$2))</f>
        <v>-2.2495613273677111</v>
      </c>
      <c r="N121" s="4">
        <f>($B$1*EXP(($B$3-$B$5)*$C$2)*NORMSDIST(L121)-$E121*NORMSDIST(M121))*EXP(-$B$3*$C$2)</f>
        <v>1.2757105994665283</v>
      </c>
      <c r="O121" s="5">
        <f>(-$B$1*EXP(($B$3-$B$5)*$C$2)*NORMSDIST(-L121)+$E121*NORMSDIST(-M121))*EXP(-$B$3*$C$2)</f>
        <v>103.5611603022015</v>
      </c>
      <c r="P121" s="6">
        <f>B$4</f>
        <v>1.5</v>
      </c>
      <c r="Q121" s="2">
        <f xml:space="preserve"> (LN($B$1/$E121)+($B$3-$B$5)*$C$2)/(P121*SQRT($C$2))+P121*SQRT($C$2)/2</f>
        <v>-0.5580506988684758</v>
      </c>
      <c r="R121" s="2">
        <f xml:space="preserve"> (Q121-P121*SQRT($C$2))</f>
        <v>-2.1785529041308673</v>
      </c>
      <c r="S121" s="4">
        <f>($B$1*EXP(($B$3-$B$5)*$C$2)*NORMSDIST(Q121)-$E121*NORMSDIST(R121))*EXP(-$B$3*$C$2)</f>
        <v>1.9197295149138542</v>
      </c>
      <c r="T121" s="5">
        <f>(-$B$1*EXP(($B$3-$B$5)*$C$2)*NORMSDIST(-Q121)+$E121*NORMSDIST(-R121))*EXP(-$B$3*$C$2)</f>
        <v>104.20517921764882</v>
      </c>
      <c r="U121" s="6">
        <f t="shared" si="6"/>
        <v>1.6500000000000001</v>
      </c>
      <c r="V121" s="2">
        <f xml:space="preserve"> (LN($B$1/$E121)+($B$3-$B$5)*$C$2)/(U121*SQRT($C$2))+U121*SQRT($C$2)/2</f>
        <v>-0.35263451574174953</v>
      </c>
      <c r="W121" s="2">
        <f xml:space="preserve"> (V121-U121*SQRT($C$2))</f>
        <v>-2.1351869415303804</v>
      </c>
      <c r="X121" s="4">
        <f>($B$1*EXP(($B$3-$B$5)*$C$2)*NORMSDIST(V121)-$E121*NORMSDIST(W121))*EXP(-$B$3*$C$2)</f>
        <v>2.6478979364573778</v>
      </c>
      <c r="Y121" s="5">
        <f>(-$B$1*EXP(($B$3-$B$5)*$C$2)*NORMSDIST(-V121)+$E121*NORMSDIST(-W121))*EXP(-$B$3*$C$2)</f>
        <v>104.93334763919235</v>
      </c>
      <c r="Z121" s="6">
        <f t="shared" si="7"/>
        <v>1.7999999999999998</v>
      </c>
      <c r="AA121" s="2">
        <f xml:space="preserve"> (LN($B$1/$E121)+($B$3-$B$5)*$C$2)/(Z121*SQRT($C$2))+Z121*SQRT($C$2)/2</f>
        <v>-0.16795017809229151</v>
      </c>
      <c r="AB121" s="2">
        <f xml:space="preserve"> (AA121-Z121*SQRT($C$2))</f>
        <v>-2.1125528244071612</v>
      </c>
      <c r="AC121" s="4">
        <f>($B$1*EXP(($B$3-$B$5)*$C$2)*NORMSDIST(AA121)-$E121*NORMSDIST(AB121))*EXP(-$B$3*$C$2)</f>
        <v>3.4283604164597952</v>
      </c>
      <c r="AD121" s="5">
        <f>(-$B$1*EXP(($B$3-$B$5)*$C$2)*NORMSDIST(-AA121)+$E121*NORMSDIST(-AB121))*EXP(-$B$3*$C$2)</f>
        <v>105.71381011919476</v>
      </c>
    </row>
    <row r="122" spans="5:30" x14ac:dyDescent="0.15">
      <c r="E122" s="15">
        <v>116</v>
      </c>
      <c r="F122" s="6">
        <f t="shared" si="4"/>
        <v>1.2000000000000002</v>
      </c>
      <c r="G122" s="2">
        <f xml:space="preserve"> (LN($B$1/$E122)+($B$3-$B$5)*$C$2)/(F122*SQRT($C$2))+F122*SQRT($C$2)/2</f>
        <v>-1.0688549033709744</v>
      </c>
      <c r="H122" s="2">
        <f xml:space="preserve"> (G122-F122*SQRT($C$2))</f>
        <v>-2.3652566675808879</v>
      </c>
      <c r="I122" s="4">
        <f>($B$1*EXP(($B$3-$B$5)*$C$2)*NORMSDIST(G122)-$E122*NORMSDIST(H122))*EXP(-$B$3*$C$2)</f>
        <v>0.73902415287989898</v>
      </c>
      <c r="J122" s="5">
        <f>(-$B$1*EXP(($B$3-$B$5)*$C$2)*NORMSDIST(-G122)+$E122*NORMSDIST(-H122))*EXP(-$B$3*$C$2)</f>
        <v>104.02260820085606</v>
      </c>
      <c r="K122" s="6">
        <f t="shared" si="5"/>
        <v>1.35</v>
      </c>
      <c r="L122" s="2">
        <f xml:space="preserve"> (LN($B$1/$E122)+($B$3-$B$5)*$C$2)/(K122*SQRT($C$2))+K122*SQRT($C$2)/2</f>
        <v>-0.79704581694386278</v>
      </c>
      <c r="M122" s="2">
        <f xml:space="preserve"> (L122-K122*SQRT($C$2))</f>
        <v>-2.2554978016800149</v>
      </c>
      <c r="N122" s="4">
        <f>($B$1*EXP(($B$3-$B$5)*$C$2)*NORMSDIST(L122)-$E122*NORMSDIST(M122))*EXP(-$B$3*$C$2)</f>
        <v>1.2635888741908166</v>
      </c>
      <c r="O122" s="5">
        <f>(-$B$1*EXP(($B$3-$B$5)*$C$2)*NORMSDIST(-L122)+$E122*NORMSDIST(-M122))*EXP(-$B$3*$C$2)</f>
        <v>104.54717292216695</v>
      </c>
      <c r="P122" s="6">
        <f>B$4</f>
        <v>1.5</v>
      </c>
      <c r="Q122" s="2">
        <f xml:space="preserve"> (LN($B$1/$E122)+($B$3-$B$5)*$C$2)/(P122*SQRT($C$2))+P122*SQRT($C$2)/2</f>
        <v>-0.56339352574954937</v>
      </c>
      <c r="R122" s="2">
        <f xml:space="preserve"> (Q122-P122*SQRT($C$2))</f>
        <v>-2.1838957310119409</v>
      </c>
      <c r="S122" s="4">
        <f>($B$1*EXP(($B$3-$B$5)*$C$2)*NORMSDIST(Q122)-$E122*NORMSDIST(R122))*EXP(-$B$3*$C$2)</f>
        <v>1.9051733545203962</v>
      </c>
      <c r="T122" s="5">
        <f>(-$B$1*EXP(($B$3-$B$5)*$C$2)*NORMSDIST(-Q122)+$E122*NORMSDIST(-R122))*EXP(-$B$3*$C$2)</f>
        <v>105.18875740249655</v>
      </c>
      <c r="U122" s="6">
        <f t="shared" si="6"/>
        <v>1.6500000000000001</v>
      </c>
      <c r="V122" s="2">
        <f xml:space="preserve"> (LN($B$1/$E122)+($B$3-$B$5)*$C$2)/(U122*SQRT($C$2))+U122*SQRT($C$2)/2</f>
        <v>-0.35749163108818005</v>
      </c>
      <c r="W122" s="2">
        <f xml:space="preserve"> (V122-U122*SQRT($C$2))</f>
        <v>-2.1400440568768109</v>
      </c>
      <c r="X122" s="4">
        <f>($B$1*EXP(($B$3-$B$5)*$C$2)*NORMSDIST(V122)-$E122*NORMSDIST(W122))*EXP(-$B$3*$C$2)</f>
        <v>2.6316543735940416</v>
      </c>
      <c r="Y122" s="5">
        <f>(-$B$1*EXP(($B$3-$B$5)*$C$2)*NORMSDIST(-V122)+$E122*NORMSDIST(-W122))*EXP(-$B$3*$C$2)</f>
        <v>105.91523842157019</v>
      </c>
      <c r="Z122" s="6">
        <f t="shared" si="7"/>
        <v>1.7999999999999998</v>
      </c>
      <c r="AA122" s="2">
        <f xml:space="preserve"> (LN($B$1/$E122)+($B$3-$B$5)*$C$2)/(Z122*SQRT($C$2))+Z122*SQRT($C$2)/2</f>
        <v>-0.17240253382651949</v>
      </c>
      <c r="AB122" s="2">
        <f xml:space="preserve"> (AA122-Z122*SQRT($C$2))</f>
        <v>-2.1170051801413892</v>
      </c>
      <c r="AC122" s="4">
        <f>($B$1*EXP(($B$3-$B$5)*$C$2)*NORMSDIST(AA122)-$E122*NORMSDIST(AB122))*EXP(-$B$3*$C$2)</f>
        <v>3.4111682199448601</v>
      </c>
      <c r="AD122" s="5">
        <f>(-$B$1*EXP(($B$3-$B$5)*$C$2)*NORMSDIST(-AA122)+$E122*NORMSDIST(-AB122))*EXP(-$B$3*$C$2)</f>
        <v>106.694752267921</v>
      </c>
    </row>
    <row r="123" spans="5:30" x14ac:dyDescent="0.15">
      <c r="E123" s="15">
        <v>117</v>
      </c>
      <c r="F123" s="6">
        <f t="shared" si="4"/>
        <v>1.2000000000000002</v>
      </c>
      <c r="G123" s="2">
        <f xml:space="preserve"> (LN($B$1/$E123)+($B$3-$B$5)*$C$2)/(F123*SQRT($C$2))+F123*SQRT($C$2)/2</f>
        <v>-1.0754761097966097</v>
      </c>
      <c r="H123" s="2">
        <f xml:space="preserve"> (G123-F123*SQRT($C$2))</f>
        <v>-2.3718778740065227</v>
      </c>
      <c r="I123" s="4">
        <f>($B$1*EXP(($B$3-$B$5)*$C$2)*NORMSDIST(G123)-$E123*NORMSDIST(H123))*EXP(-$B$3*$C$2)</f>
        <v>0.73011225404770985</v>
      </c>
      <c r="J123" s="5">
        <f>(-$B$1*EXP(($B$3-$B$5)*$C$2)*NORMSDIST(-G123)+$E123*NORMSDIST(-H123))*EXP(-$B$3*$C$2)</f>
        <v>105.01183064726503</v>
      </c>
      <c r="K123" s="6">
        <f t="shared" si="5"/>
        <v>1.35</v>
      </c>
      <c r="L123" s="2">
        <f xml:space="preserve"> (LN($B$1/$E123)+($B$3-$B$5)*$C$2)/(K123*SQRT($C$2))+K123*SQRT($C$2)/2</f>
        <v>-0.80293133376664949</v>
      </c>
      <c r="M123" s="2">
        <f xml:space="preserve"> (L123-K123*SQRT($C$2))</f>
        <v>-2.2613833185028018</v>
      </c>
      <c r="N123" s="4">
        <f>($B$1*EXP(($B$3-$B$5)*$C$2)*NORMSDIST(L123)-$E123*NORMSDIST(M123))*EXP(-$B$3*$C$2)</f>
        <v>1.2516521120808268</v>
      </c>
      <c r="O123" s="5">
        <f>(-$B$1*EXP(($B$3-$B$5)*$C$2)*NORMSDIST(-L123)+$E123*NORMSDIST(-M123))*EXP(-$B$3*$C$2)</f>
        <v>105.53337050529812</v>
      </c>
      <c r="P123" s="6">
        <f>B$4</f>
        <v>1.5</v>
      </c>
      <c r="Q123" s="2">
        <f xml:space="preserve"> (LN($B$1/$E123)+($B$3-$B$5)*$C$2)/(P123*SQRT($C$2))+P123*SQRT($C$2)/2</f>
        <v>-0.56869049089005752</v>
      </c>
      <c r="R123" s="2">
        <f xml:space="preserve"> (Q123-P123*SQRT($C$2))</f>
        <v>-2.1891926961524488</v>
      </c>
      <c r="S123" s="4">
        <f>($B$1*EXP(($B$3-$B$5)*$C$2)*NORMSDIST(Q123)-$E123*NORMSDIST(R123))*EXP(-$B$3*$C$2)</f>
        <v>1.8908123355154476</v>
      </c>
      <c r="T123" s="5">
        <f>(-$B$1*EXP(($B$3-$B$5)*$C$2)*NORMSDIST(-Q123)+$E123*NORMSDIST(-R123))*EXP(-$B$3*$C$2)</f>
        <v>106.17253072873275</v>
      </c>
      <c r="U123" s="6">
        <f t="shared" si="6"/>
        <v>1.6500000000000001</v>
      </c>
      <c r="V123" s="2">
        <f xml:space="preserve"> (LN($B$1/$E123)+($B$3-$B$5)*$C$2)/(U123*SQRT($C$2))+U123*SQRT($C$2)/2</f>
        <v>-0.3623070539431873</v>
      </c>
      <c r="W123" s="2">
        <f xml:space="preserve"> (V123-U123*SQRT($C$2))</f>
        <v>-2.1448594797318181</v>
      </c>
      <c r="X123" s="4">
        <f>($B$1*EXP(($B$3-$B$5)*$C$2)*NORMSDIST(V123)-$E123*NORMSDIST(W123))*EXP(-$B$3*$C$2)</f>
        <v>2.6156058528514086</v>
      </c>
      <c r="Y123" s="5">
        <f>(-$B$1*EXP(($B$3-$B$5)*$C$2)*NORMSDIST(-V123)+$E123*NORMSDIST(-W123))*EXP(-$B$3*$C$2)</f>
        <v>106.89732424606872</v>
      </c>
      <c r="Z123" s="6">
        <f t="shared" si="7"/>
        <v>1.7999999999999998</v>
      </c>
      <c r="AA123" s="2">
        <f xml:space="preserve"> (LN($B$1/$E123)+($B$3-$B$5)*$C$2)/(Z123*SQRT($C$2))+Z123*SQRT($C$2)/2</f>
        <v>-0.17681667144360957</v>
      </c>
      <c r="AB123" s="2">
        <f xml:space="preserve"> (AA123-Z123*SQRT($C$2))</f>
        <v>-2.121419317758479</v>
      </c>
      <c r="AC123" s="4">
        <f>($B$1*EXP(($B$3-$B$5)*$C$2)*NORMSDIST(AA123)-$E123*NORMSDIST(AB123))*EXP(-$B$3*$C$2)</f>
        <v>3.3941637975260894</v>
      </c>
      <c r="AD123" s="5">
        <f>(-$B$1*EXP(($B$3-$B$5)*$C$2)*NORMSDIST(-AA123)+$E123*NORMSDIST(-AB123))*EXP(-$B$3*$C$2)</f>
        <v>107.67588219074339</v>
      </c>
    </row>
    <row r="124" spans="5:30" x14ac:dyDescent="0.15">
      <c r="E124" s="15">
        <v>118</v>
      </c>
      <c r="F124" s="6">
        <f t="shared" si="4"/>
        <v>1.2000000000000002</v>
      </c>
      <c r="G124" s="2">
        <f xml:space="preserve"> (LN($B$1/$E124)+($B$3-$B$5)*$C$2)/(F124*SQRT($C$2))+F124*SQRT($C$2)/2</f>
        <v>-1.0820409648460747</v>
      </c>
      <c r="H124" s="2">
        <f xml:space="preserve"> (G124-F124*SQRT($C$2))</f>
        <v>-2.3784427290559877</v>
      </c>
      <c r="I124" s="4">
        <f>($B$1*EXP(($B$3-$B$5)*$C$2)*NORMSDIST(G124)-$E124*NORMSDIST(H124))*EXP(-$B$3*$C$2)</f>
        <v>0.72135796120179285</v>
      </c>
      <c r="J124" s="5">
        <f>(-$B$1*EXP(($B$3-$B$5)*$C$2)*NORMSDIST(-G124)+$E124*NORMSDIST(-H124))*EXP(-$B$3*$C$2)</f>
        <v>106.00121069966028</v>
      </c>
      <c r="K124" s="6">
        <f t="shared" si="5"/>
        <v>1.35</v>
      </c>
      <c r="L124" s="2">
        <f xml:space="preserve"> (LN($B$1/$E124)+($B$3-$B$5)*$C$2)/(K124*SQRT($C$2))+K124*SQRT($C$2)/2</f>
        <v>-0.80876676047728502</v>
      </c>
      <c r="M124" s="2">
        <f xml:space="preserve"> (L124-K124*SQRT($C$2))</f>
        <v>-2.2672187452134374</v>
      </c>
      <c r="N124" s="4">
        <f>($B$1*EXP(($B$3-$B$5)*$C$2)*NORMSDIST(L124)-$E124*NORMSDIST(M124))*EXP(-$B$3*$C$2)</f>
        <v>1.2398963107132108</v>
      </c>
      <c r="O124" s="5">
        <f>(-$B$1*EXP(($B$3-$B$5)*$C$2)*NORMSDIST(-L124)+$E124*NORMSDIST(-M124))*EXP(-$B$3*$C$2)</f>
        <v>106.51974904917169</v>
      </c>
      <c r="P124" s="6">
        <f>B$4</f>
        <v>1.5</v>
      </c>
      <c r="Q124" s="2">
        <f xml:space="preserve"> (LN($B$1/$E124)+($B$3-$B$5)*$C$2)/(P124*SQRT($C$2))+P124*SQRT($C$2)/2</f>
        <v>-0.57394237492962941</v>
      </c>
      <c r="R124" s="2">
        <f xml:space="preserve"> (Q124-P124*SQRT($C$2))</f>
        <v>-2.1944445801920209</v>
      </c>
      <c r="S124" s="4">
        <f>($B$1*EXP(($B$3-$B$5)*$C$2)*NORMSDIST(Q124)-$E124*NORMSDIST(R124))*EXP(-$B$3*$C$2)</f>
        <v>1.8766425620018903</v>
      </c>
      <c r="T124" s="5">
        <f>(-$B$1*EXP(($B$3-$B$5)*$C$2)*NORMSDIST(-Q124)+$E124*NORMSDIST(-R124))*EXP(-$B$3*$C$2)</f>
        <v>107.15649530046038</v>
      </c>
      <c r="U124" s="6">
        <f t="shared" si="6"/>
        <v>1.6500000000000001</v>
      </c>
      <c r="V124" s="2">
        <f xml:space="preserve"> (LN($B$1/$E124)+($B$3-$B$5)*$C$2)/(U124*SQRT($C$2))+U124*SQRT($C$2)/2</f>
        <v>-0.3670814939791619</v>
      </c>
      <c r="W124" s="2">
        <f xml:space="preserve"> (V124-U124*SQRT($C$2))</f>
        <v>-2.1496339197677927</v>
      </c>
      <c r="X124" s="4">
        <f>($B$1*EXP(($B$3-$B$5)*$C$2)*NORMSDIST(V124)-$E124*NORMSDIST(W124))*EXP(-$B$3*$C$2)</f>
        <v>2.5997487223255202</v>
      </c>
      <c r="Y124" s="5">
        <f>(-$B$1*EXP(($B$3-$B$5)*$C$2)*NORMSDIST(-V124)+$E124*NORMSDIST(-W124))*EXP(-$B$3*$C$2)</f>
        <v>107.87960146078402</v>
      </c>
      <c r="Z124" s="6">
        <f t="shared" si="7"/>
        <v>1.7999999999999998</v>
      </c>
      <c r="AA124" s="2">
        <f xml:space="preserve"> (LN($B$1/$E124)+($B$3-$B$5)*$C$2)/(Z124*SQRT($C$2))+Z124*SQRT($C$2)/2</f>
        <v>-0.18119324147658633</v>
      </c>
      <c r="AB124" s="2">
        <f xml:space="preserve"> (AA124-Z124*SQRT($C$2))</f>
        <v>-2.125795887791456</v>
      </c>
      <c r="AC124" s="4">
        <f>($B$1*EXP(($B$3-$B$5)*$C$2)*NORMSDIST(AA124)-$E124*NORMSDIST(AB124))*EXP(-$B$3*$C$2)</f>
        <v>3.3773438107911113</v>
      </c>
      <c r="AD124" s="5">
        <f>(-$B$1*EXP(($B$3-$B$5)*$C$2)*NORMSDIST(-AA124)+$E124*NORMSDIST(-AB124))*EXP(-$B$3*$C$2)</f>
        <v>108.65719654924959</v>
      </c>
    </row>
    <row r="125" spans="5:30" x14ac:dyDescent="0.15">
      <c r="E125" s="15">
        <v>119</v>
      </c>
      <c r="F125" s="6">
        <f t="shared" si="4"/>
        <v>1.2000000000000002</v>
      </c>
      <c r="G125" s="2">
        <f xml:space="preserve"> (LN($B$1/$E125)+($B$3-$B$5)*$C$2)/(F125*SQRT($C$2))+F125*SQRT($C$2)/2</f>
        <v>-1.0885504196145255</v>
      </c>
      <c r="H125" s="2">
        <f xml:space="preserve"> (G125-F125*SQRT($C$2))</f>
        <v>-2.3849521838244385</v>
      </c>
      <c r="I125" s="4">
        <f>($B$1*EXP(($B$3-$B$5)*$C$2)*NORMSDIST(G125)-$E125*NORMSDIST(H125))*EXP(-$B$3*$C$2)</f>
        <v>0.71275752080762367</v>
      </c>
      <c r="J125" s="5">
        <f>(-$B$1*EXP(($B$3-$B$5)*$C$2)*NORMSDIST(-G125)+$E125*NORMSDIST(-H125))*EXP(-$B$3*$C$2)</f>
        <v>106.9907446045073</v>
      </c>
      <c r="K125" s="6">
        <f t="shared" si="5"/>
        <v>1.35</v>
      </c>
      <c r="L125" s="2">
        <f xml:space="preserve"> (LN($B$1/$E125)+($B$3-$B$5)*$C$2)/(K125*SQRT($C$2))+K125*SQRT($C$2)/2</f>
        <v>-0.81455294249368593</v>
      </c>
      <c r="M125" s="2">
        <f xml:space="preserve"> (L125-K125*SQRT($C$2))</f>
        <v>-2.273004927229838</v>
      </c>
      <c r="N125" s="4">
        <f>($B$1*EXP(($B$3-$B$5)*$C$2)*NORMSDIST(L125)-$E125*NORMSDIST(M125))*EXP(-$B$3*$C$2)</f>
        <v>1.2283175811856772</v>
      </c>
      <c r="O125" s="5">
        <f>(-$B$1*EXP(($B$3-$B$5)*$C$2)*NORMSDIST(-L125)+$E125*NORMSDIST(-M125))*EXP(-$B$3*$C$2)</f>
        <v>107.50630466488533</v>
      </c>
      <c r="P125" s="6">
        <f>B$4</f>
        <v>1.5</v>
      </c>
      <c r="Q125" s="2">
        <f xml:space="preserve"> (LN($B$1/$E125)+($B$3-$B$5)*$C$2)/(P125*SQRT($C$2))+P125*SQRT($C$2)/2</f>
        <v>-0.57914993874439025</v>
      </c>
      <c r="R125" s="2">
        <f xml:space="preserve"> (Q125-P125*SQRT($C$2))</f>
        <v>-2.1996521440067816</v>
      </c>
      <c r="S125" s="4">
        <f>($B$1*EXP(($B$3-$B$5)*$C$2)*NORMSDIST(Q125)-$E125*NORMSDIST(R125))*EXP(-$B$3*$C$2)</f>
        <v>1.8626602428425032</v>
      </c>
      <c r="T125" s="5">
        <f>(-$B$1*EXP(($B$3-$B$5)*$C$2)*NORMSDIST(-Q125)+$E125*NORMSDIST(-R125))*EXP(-$B$3*$C$2)</f>
        <v>108.14064732654217</v>
      </c>
      <c r="U125" s="6">
        <f t="shared" si="6"/>
        <v>1.6500000000000001</v>
      </c>
      <c r="V125" s="2">
        <f xml:space="preserve"> (LN($B$1/$E125)+($B$3-$B$5)*$C$2)/(U125*SQRT($C$2))+U125*SQRT($C$2)/2</f>
        <v>-0.37181564290167179</v>
      </c>
      <c r="W125" s="2">
        <f xml:space="preserve"> (V125-U125*SQRT($C$2))</f>
        <v>-2.1543680686903026</v>
      </c>
      <c r="X125" s="4">
        <f>($B$1*EXP(($B$3-$B$5)*$C$2)*NORMSDIST(V125)-$E125*NORMSDIST(W125))*EXP(-$B$3*$C$2)</f>
        <v>2.5840794244046088</v>
      </c>
      <c r="Y125" s="5">
        <f>(-$B$1*EXP(($B$3-$B$5)*$C$2)*NORMSDIST(-V125)+$E125*NORMSDIST(-W125))*EXP(-$B$3*$C$2)</f>
        <v>108.86206650810426</v>
      </c>
      <c r="Z125" s="6">
        <f t="shared" si="7"/>
        <v>1.7999999999999998</v>
      </c>
      <c r="AA125" s="2">
        <f xml:space="preserve"> (LN($B$1/$E125)+($B$3-$B$5)*$C$2)/(Z125*SQRT($C$2))+Z125*SQRT($C$2)/2</f>
        <v>-0.18553287798888685</v>
      </c>
      <c r="AB125" s="2">
        <f xml:space="preserve"> (AA125-Z125*SQRT($C$2))</f>
        <v>-2.1301355243037565</v>
      </c>
      <c r="AC125" s="4">
        <f>($B$1*EXP(($B$3-$B$5)*$C$2)*NORMSDIST(AA125)-$E125*NORMSDIST(AB125))*EXP(-$B$3*$C$2)</f>
        <v>3.3607050048567704</v>
      </c>
      <c r="AD125" s="5">
        <f>(-$B$1*EXP(($B$3-$B$5)*$C$2)*NORMSDIST(-AA125)+$E125*NORMSDIST(-AB125))*EXP(-$B$3*$C$2)</f>
        <v>109.63869208855644</v>
      </c>
    </row>
    <row r="126" spans="5:30" x14ac:dyDescent="0.15">
      <c r="E126" s="15">
        <v>120</v>
      </c>
      <c r="F126" s="6">
        <f t="shared" si="4"/>
        <v>1.2000000000000002</v>
      </c>
      <c r="G126" s="2">
        <f xml:space="preserve"> (LN($B$1/$E126)+($B$3-$B$5)*$C$2)/(F126*SQRT($C$2))+F126*SQRT($C$2)/2</f>
        <v>-1.095005401319689</v>
      </c>
      <c r="H126" s="2">
        <f xml:space="preserve"> (G126-F126*SQRT($C$2))</f>
        <v>-2.3914071655296025</v>
      </c>
      <c r="I126" s="4">
        <f>($B$1*EXP(($B$3-$B$5)*$C$2)*NORMSDIST(G126)-$E126*NORMSDIST(H126))*EXP(-$B$3*$C$2)</f>
        <v>0.70430729288744898</v>
      </c>
      <c r="J126" s="5">
        <f>(-$B$1*EXP(($B$3-$B$5)*$C$2)*NORMSDIST(-G126)+$E126*NORMSDIST(-H126))*EXP(-$B$3*$C$2)</f>
        <v>107.98042872182829</v>
      </c>
      <c r="K126" s="6">
        <f t="shared" si="5"/>
        <v>1.35</v>
      </c>
      <c r="L126" s="2">
        <f xml:space="preserve"> (LN($B$1/$E126)+($B$3-$B$5)*$C$2)/(K126*SQRT($C$2))+K126*SQRT($C$2)/2</f>
        <v>-0.82029070400938675</v>
      </c>
      <c r="M126" s="2">
        <f xml:space="preserve"> (L126-K126*SQRT($C$2))</f>
        <v>-2.2787426887455391</v>
      </c>
      <c r="N126" s="4">
        <f>($B$1*EXP(($B$3-$B$5)*$C$2)*NORMSDIST(L126)-$E126*NORMSDIST(M126))*EXP(-$B$3*$C$2)</f>
        <v>1.2169121441130069</v>
      </c>
      <c r="O126" s="5">
        <f>(-$B$1*EXP(($B$3-$B$5)*$C$2)*NORMSDIST(-L126)+$E126*NORMSDIST(-M126))*EXP(-$B$3*$C$2)</f>
        <v>108.49303357305384</v>
      </c>
      <c r="P126" s="6">
        <f>B$4</f>
        <v>1.5</v>
      </c>
      <c r="Q126" s="2">
        <f xml:space="preserve"> (LN($B$1/$E126)+($B$3-$B$5)*$C$2)/(P126*SQRT($C$2))+P126*SQRT($C$2)/2</f>
        <v>-0.58431392410852101</v>
      </c>
      <c r="R126" s="2">
        <f xml:space="preserve"> (Q126-P126*SQRT($C$2))</f>
        <v>-2.2048161293709123</v>
      </c>
      <c r="S126" s="4">
        <f>($B$1*EXP(($B$3-$B$5)*$C$2)*NORMSDIST(Q126)-$E126*NORMSDIST(R126))*EXP(-$B$3*$C$2)</f>
        <v>1.848861688098917</v>
      </c>
      <c r="T126" s="5">
        <f>(-$B$1*EXP(($B$3-$B$5)*$C$2)*NORMSDIST(-Q126)+$E126*NORMSDIST(-R126))*EXP(-$B$3*$C$2)</f>
        <v>109.12498311703975</v>
      </c>
      <c r="U126" s="6">
        <f t="shared" si="6"/>
        <v>1.6500000000000001</v>
      </c>
      <c r="V126" s="2">
        <f xml:space="preserve"> (LN($B$1/$E126)+($B$3-$B$5)*$C$2)/(U126*SQRT($C$2))+U126*SQRT($C$2)/2</f>
        <v>-0.37651017505088158</v>
      </c>
      <c r="W126" s="2">
        <f xml:space="preserve"> (V126-U126*SQRT($C$2))</f>
        <v>-2.1590626008395124</v>
      </c>
      <c r="X126" s="4">
        <f>($B$1*EXP(($B$3-$B$5)*$C$2)*NORMSDIST(V126)-$E126*NORMSDIST(W126))*EXP(-$B$3*$C$2)</f>
        <v>2.5685944926497624</v>
      </c>
      <c r="Y126" s="5">
        <f>(-$B$1*EXP(($B$3-$B$5)*$C$2)*NORMSDIST(-V126)+$E126*NORMSDIST(-W126))*EXP(-$B$3*$C$2)</f>
        <v>109.84471592159061</v>
      </c>
      <c r="Z126" s="6">
        <f t="shared" si="7"/>
        <v>1.7999999999999998</v>
      </c>
      <c r="AA126" s="2">
        <f xml:space="preserve"> (LN($B$1/$E126)+($B$3-$B$5)*$C$2)/(Z126*SQRT($C$2))+Z126*SQRT($C$2)/2</f>
        <v>-0.18983619912566263</v>
      </c>
      <c r="AB126" s="2">
        <f xml:space="preserve"> (AA126-Z126*SQRT($C$2))</f>
        <v>-2.1344388454405321</v>
      </c>
      <c r="AC126" s="4">
        <f>($B$1*EXP(($B$3-$B$5)*$C$2)*NORMSDIST(AA126)-$E126*NORMSDIST(AB126))*EXP(-$B$3*$C$2)</f>
        <v>3.3442442056617656</v>
      </c>
      <c r="AD126" s="5">
        <f>(-$B$1*EXP(($B$3-$B$5)*$C$2)*NORMSDIST(-AA126)+$E126*NORMSDIST(-AB126))*EXP(-$B$3*$C$2)</f>
        <v>110.62036563460259</v>
      </c>
    </row>
    <row r="127" spans="5:30" x14ac:dyDescent="0.15">
      <c r="E127" s="15">
        <v>121</v>
      </c>
      <c r="F127" s="6">
        <f t="shared" si="4"/>
        <v>1.2000000000000002</v>
      </c>
      <c r="G127" s="2">
        <f xml:space="preserve"> (LN($B$1/$E127)+($B$3-$B$5)*$C$2)/(F127*SQRT($C$2))+F127*SQRT($C$2)/2</f>
        <v>-1.1014068140944957</v>
      </c>
      <c r="H127" s="2">
        <f xml:space="preserve"> (G127-F127*SQRT($C$2))</f>
        <v>-2.3978085783044092</v>
      </c>
      <c r="I127" s="4">
        <f>($B$1*EXP(($B$3-$B$5)*$C$2)*NORMSDIST(G127)-$E127*NORMSDIST(H127))*EXP(-$B$3*$C$2)</f>
        <v>0.69600374683332644</v>
      </c>
      <c r="J127" s="5">
        <f>(-$B$1*EXP(($B$3-$B$5)*$C$2)*NORMSDIST(-G127)+$E127*NORMSDIST(-H127))*EXP(-$B$3*$C$2)</f>
        <v>108.97025952101534</v>
      </c>
      <c r="K127" s="6">
        <f t="shared" si="5"/>
        <v>1.35</v>
      </c>
      <c r="L127" s="2">
        <f xml:space="preserve"> (LN($B$1/$E127)+($B$3-$B$5)*$C$2)/(K127*SQRT($C$2))+K127*SQRT($C$2)/2</f>
        <v>-0.82598084869810373</v>
      </c>
      <c r="M127" s="2">
        <f xml:space="preserve"> (L127-K127*SQRT($C$2))</f>
        <v>-2.2844328334342561</v>
      </c>
      <c r="N127" s="4">
        <f>($B$1*EXP(($B$3-$B$5)*$C$2)*NORMSDIST(L127)-$E127*NORMSDIST(M127))*EXP(-$B$3*$C$2)</f>
        <v>1.205676325792278</v>
      </c>
      <c r="O127" s="5">
        <f>(-$B$1*EXP(($B$3-$B$5)*$C$2)*NORMSDIST(-L127)+$E127*NORMSDIST(-M127))*EXP(-$B$3*$C$2)</f>
        <v>109.47993209997429</v>
      </c>
      <c r="P127" s="6">
        <f>B$4</f>
        <v>1.5</v>
      </c>
      <c r="Q127" s="2">
        <f xml:space="preserve"> (LN($B$1/$E127)+($B$3-$B$5)*$C$2)/(P127*SQRT($C$2))+P127*SQRT($C$2)/2</f>
        <v>-0.58943505432836629</v>
      </c>
      <c r="R127" s="2">
        <f xml:space="preserve"> (Q127-P127*SQRT($C$2))</f>
        <v>-2.2099372595907578</v>
      </c>
      <c r="S127" s="4">
        <f>($B$1*EXP(($B$3-$B$5)*$C$2)*NORMSDIST(Q127)-$E127*NORMSDIST(R127))*EXP(-$B$3*$C$2)</f>
        <v>1.8352433056171646</v>
      </c>
      <c r="T127" s="5">
        <f>(-$B$1*EXP(($B$3-$B$5)*$C$2)*NORMSDIST(-Q127)+$E127*NORMSDIST(-R127))*EXP(-$B$3*$C$2)</f>
        <v>110.10949907979918</v>
      </c>
      <c r="U127" s="6">
        <f t="shared" si="6"/>
        <v>1.6500000000000001</v>
      </c>
      <c r="V127" s="2">
        <f xml:space="preserve"> (LN($B$1/$E127)+($B$3-$B$5)*$C$2)/(U127*SQRT($C$2))+U127*SQRT($C$2)/2</f>
        <v>-0.38116574797801361</v>
      </c>
      <c r="W127" s="2">
        <f xml:space="preserve"> (V127-U127*SQRT($C$2))</f>
        <v>-2.1637181737666444</v>
      </c>
      <c r="X127" s="4">
        <f>($B$1*EXP(($B$3-$B$5)*$C$2)*NORMSDIST(V127)-$E127*NORMSDIST(W127))*EXP(-$B$3*$C$2)</f>
        <v>2.553290548801594</v>
      </c>
      <c r="Y127" s="5">
        <f>(-$B$1*EXP(($B$3-$B$5)*$C$2)*NORMSDIST(-V127)+$E127*NORMSDIST(-W127))*EXP(-$B$3*$C$2)</f>
        <v>110.82754632298361</v>
      </c>
      <c r="Z127" s="6">
        <f t="shared" si="7"/>
        <v>1.7999999999999998</v>
      </c>
      <c r="AA127" s="2">
        <f xml:space="preserve"> (LN($B$1/$E127)+($B$3-$B$5)*$C$2)/(Z127*SQRT($C$2))+Z127*SQRT($C$2)/2</f>
        <v>-0.19410380764220025</v>
      </c>
      <c r="AB127" s="2">
        <f xml:space="preserve"> (AA127-Z127*SQRT($C$2))</f>
        <v>-2.1387064539570697</v>
      </c>
      <c r="AC127" s="4">
        <f>($B$1*EXP(($B$3-$B$5)*$C$2)*NORMSDIST(AA127)-$E127*NORMSDIST(AB127))*EXP(-$B$3*$C$2)</f>
        <v>3.3279583173671514</v>
      </c>
      <c r="AD127" s="5">
        <f>(-$B$1*EXP(($B$3-$B$5)*$C$2)*NORMSDIST(-AA127)+$E127*NORMSDIST(-AB127))*EXP(-$B$3*$C$2)</f>
        <v>111.60221409154916</v>
      </c>
    </row>
    <row r="128" spans="5:30" x14ac:dyDescent="0.15">
      <c r="E128" s="15">
        <v>122</v>
      </c>
      <c r="F128" s="6">
        <f t="shared" si="4"/>
        <v>1.2000000000000002</v>
      </c>
      <c r="G128" s="2">
        <f xml:space="preserve"> (LN($B$1/$E128)+($B$3-$B$5)*$C$2)/(F128*SQRT($C$2))+F128*SQRT($C$2)/2</f>
        <v>-1.1077555397470955</v>
      </c>
      <c r="H128" s="2">
        <f xml:space="preserve"> (G128-F128*SQRT($C$2))</f>
        <v>-2.4041573039570086</v>
      </c>
      <c r="I128" s="4">
        <f>($B$1*EXP(($B$3-$B$5)*$C$2)*NORMSDIST(G128)-$E128*NORMSDIST(H128))*EXP(-$B$3*$C$2)</f>
        <v>0.68784345740269159</v>
      </c>
      <c r="J128" s="5">
        <f>(-$B$1*EXP(($B$3-$B$5)*$C$2)*NORMSDIST(-G128)+$E128*NORMSDIST(-H128))*EXP(-$B$3*$C$2)</f>
        <v>109.96023357682587</v>
      </c>
      <c r="K128" s="6">
        <f t="shared" si="5"/>
        <v>1.35</v>
      </c>
      <c r="L128" s="2">
        <f xml:space="preserve"> (LN($B$1/$E128)+($B$3-$B$5)*$C$2)/(K128*SQRT($C$2))+K128*SQRT($C$2)/2</f>
        <v>-0.83162416038930376</v>
      </c>
      <c r="M128" s="2">
        <f xml:space="preserve"> (L128-K128*SQRT($C$2))</f>
        <v>-2.2900761451254561</v>
      </c>
      <c r="N128" s="4">
        <f>($B$1*EXP(($B$3-$B$5)*$C$2)*NORMSDIST(L128)-$E128*NORMSDIST(M128))*EXP(-$B$3*$C$2)</f>
        <v>1.1946065545290188</v>
      </c>
      <c r="O128" s="5">
        <f>(-$B$1*EXP(($B$3-$B$5)*$C$2)*NORMSDIST(-L128)+$E128*NORMSDIST(-M128))*EXP(-$B$3*$C$2)</f>
        <v>110.46699667395222</v>
      </c>
      <c r="P128" s="6">
        <f>B$4</f>
        <v>1.5</v>
      </c>
      <c r="Q128" s="2">
        <f xml:space="preserve"> (LN($B$1/$E128)+($B$3-$B$5)*$C$2)/(P128*SQRT($C$2))+P128*SQRT($C$2)/2</f>
        <v>-0.59451403485044618</v>
      </c>
      <c r="R128" s="2">
        <f xml:space="preserve"> (Q128-P128*SQRT($C$2))</f>
        <v>-2.2150162401128375</v>
      </c>
      <c r="S128" s="4">
        <f>($B$1*EXP(($B$3-$B$5)*$C$2)*NORMSDIST(Q128)-$E128*NORMSDIST(R128))*EXP(-$B$3*$C$2)</f>
        <v>1.8218015977527413</v>
      </c>
      <c r="T128" s="5">
        <f>(-$B$1*EXP(($B$3-$B$5)*$C$2)*NORMSDIST(-Q128)+$E128*NORMSDIST(-R128))*EXP(-$B$3*$C$2)</f>
        <v>111.09419171717592</v>
      </c>
      <c r="U128" s="6">
        <f t="shared" si="6"/>
        <v>1.6500000000000001</v>
      </c>
      <c r="V128" s="2">
        <f xml:space="preserve"> (LN($B$1/$E128)+($B$3-$B$5)*$C$2)/(U128*SQRT($C$2))+U128*SQRT($C$2)/2</f>
        <v>-0.38578300299808632</v>
      </c>
      <c r="W128" s="2">
        <f xml:space="preserve"> (V128-U128*SQRT($C$2))</f>
        <v>-2.1683354287867171</v>
      </c>
      <c r="X128" s="4">
        <f>($B$1*EXP(($B$3-$B$5)*$C$2)*NORMSDIST(V128)-$E128*NORMSDIST(W128))*EXP(-$B$3*$C$2)</f>
        <v>2.5381642999069483</v>
      </c>
      <c r="Y128" s="5">
        <f>(-$B$1*EXP(($B$3-$B$5)*$C$2)*NORMSDIST(-V128)+$E128*NORMSDIST(-W128))*EXP(-$B$3*$C$2)</f>
        <v>111.81055441933013</v>
      </c>
      <c r="Z128" s="6">
        <f t="shared" si="7"/>
        <v>1.7999999999999998</v>
      </c>
      <c r="AA128" s="2">
        <f xml:space="preserve"> (LN($B$1/$E128)+($B$3-$B$5)*$C$2)/(Z128*SQRT($C$2))+Z128*SQRT($C$2)/2</f>
        <v>-0.19833629141060027</v>
      </c>
      <c r="AB128" s="2">
        <f xml:space="preserve"> (AA128-Z128*SQRT($C$2))</f>
        <v>-2.1429389377254697</v>
      </c>
      <c r="AC128" s="4">
        <f>($B$1*EXP(($B$3-$B$5)*$C$2)*NORMSDIST(AA128)-$E128*NORMSDIST(AB128))*EXP(-$B$3*$C$2)</f>
        <v>3.3118443198596208</v>
      </c>
      <c r="AD128" s="5">
        <f>(-$B$1*EXP(($B$3-$B$5)*$C$2)*NORMSDIST(-AA128)+$E128*NORMSDIST(-AB128))*EXP(-$B$3*$C$2)</f>
        <v>112.5842344392828</v>
      </c>
    </row>
    <row r="129" spans="5:30" x14ac:dyDescent="0.15">
      <c r="E129" s="15">
        <v>123</v>
      </c>
      <c r="F129" s="6">
        <f t="shared" si="4"/>
        <v>1.2000000000000002</v>
      </c>
      <c r="G129" s="2">
        <f xml:space="preserve"> (LN($B$1/$E129)+($B$3-$B$5)*$C$2)/(F129*SQRT($C$2))+F129*SQRT($C$2)/2</f>
        <v>-1.114052438489852</v>
      </c>
      <c r="H129" s="2">
        <f xml:space="preserve"> (G129-F129*SQRT($C$2))</f>
        <v>-2.4104542026997651</v>
      </c>
      <c r="I129" s="4">
        <f>($B$1*EXP(($B$3-$B$5)*$C$2)*NORMSDIST(G129)-$E129*NORMSDIST(H129))*EXP(-$B$3*$C$2)</f>
        <v>0.67982310088722075</v>
      </c>
      <c r="J129" s="5">
        <f>(-$B$1*EXP(($B$3-$B$5)*$C$2)*NORMSDIST(-G129)+$E129*NORMSDIST(-H129))*EXP(-$B$3*$C$2)</f>
        <v>110.95034756555158</v>
      </c>
      <c r="K129" s="6">
        <f t="shared" si="5"/>
        <v>1.35</v>
      </c>
      <c r="L129" s="2">
        <f xml:space="preserve"> (LN($B$1/$E129)+($B$3-$B$5)*$C$2)/(K129*SQRT($C$2))+K129*SQRT($C$2)/2</f>
        <v>-0.83722140371619846</v>
      </c>
      <c r="M129" s="2">
        <f xml:space="preserve"> (L129-K129*SQRT($C$2))</f>
        <v>-2.295673388452351</v>
      </c>
      <c r="N129" s="4">
        <f>($B$1*EXP(($B$3-$B$5)*$C$2)*NORMSDIST(L129)-$E129*NORMSDIST(M129))*EXP(-$B$3*$C$2)</f>
        <v>1.1836993571163794</v>
      </c>
      <c r="O129" s="5">
        <f>(-$B$1*EXP(($B$3-$B$5)*$C$2)*NORMSDIST(-L129)+$E129*NORMSDIST(-M129))*EXP(-$B$3*$C$2)</f>
        <v>111.45422382178074</v>
      </c>
      <c r="P129" s="6">
        <f>B$4</f>
        <v>1.5</v>
      </c>
      <c r="Q129" s="2">
        <f xml:space="preserve"> (LN($B$1/$E129)+($B$3-$B$5)*$C$2)/(P129*SQRT($C$2))+P129*SQRT($C$2)/2</f>
        <v>-0.59955155384465153</v>
      </c>
      <c r="R129" s="2">
        <f xml:space="preserve"> (Q129-P129*SQRT($C$2))</f>
        <v>-2.2200537591070431</v>
      </c>
      <c r="S129" s="4">
        <f>($B$1*EXP(($B$3-$B$5)*$C$2)*NORMSDIST(Q129)-$E129*NORMSDIST(R129))*EXP(-$B$3*$C$2)</f>
        <v>1.8085331582285291</v>
      </c>
      <c r="T129" s="5">
        <f>(-$B$1*EXP(($B$3-$B$5)*$C$2)*NORMSDIST(-Q129)+$E129*NORMSDIST(-R129))*EXP(-$B$3*$C$2)</f>
        <v>112.07905762289289</v>
      </c>
      <c r="U129" s="6">
        <f t="shared" si="6"/>
        <v>1.6500000000000001</v>
      </c>
      <c r="V129" s="2">
        <f xml:space="preserve"> (LN($B$1/$E129)+($B$3-$B$5)*$C$2)/(U129*SQRT($C$2))+U129*SQRT($C$2)/2</f>
        <v>-0.39036256572009098</v>
      </c>
      <c r="W129" s="2">
        <f xml:space="preserve"> (V129-U129*SQRT($C$2))</f>
        <v>-2.1729149915087218</v>
      </c>
      <c r="X129" s="4">
        <f>($B$1*EXP(($B$3-$B$5)*$C$2)*NORMSDIST(V129)-$E129*NORMSDIST(W129))*EXP(-$B$3*$C$2)</f>
        <v>2.5232125355599346</v>
      </c>
      <c r="Y129" s="5">
        <f>(-$B$1*EXP(($B$3-$B$5)*$C$2)*NORMSDIST(-V129)+$E129*NORMSDIST(-W129))*EXP(-$B$3*$C$2)</f>
        <v>112.7937370002243</v>
      </c>
      <c r="Z129" s="6">
        <f t="shared" si="7"/>
        <v>1.7999999999999998</v>
      </c>
      <c r="AA129" s="2">
        <f xml:space="preserve"> (LN($B$1/$E129)+($B$3-$B$5)*$C$2)/(Z129*SQRT($C$2))+Z129*SQRT($C$2)/2</f>
        <v>-0.20253422390577136</v>
      </c>
      <c r="AB129" s="2">
        <f xml:space="preserve"> (AA129-Z129*SQRT($C$2))</f>
        <v>-2.147136870220641</v>
      </c>
      <c r="AC129" s="4">
        <f>($B$1*EXP(($B$3-$B$5)*$C$2)*NORMSDIST(AA129)-$E129*NORMSDIST(AB129))*EXP(-$B$3*$C$2)</f>
        <v>3.295899266352746</v>
      </c>
      <c r="AD129" s="5">
        <f>(-$B$1*EXP(($B$3-$B$5)*$C$2)*NORMSDIST(-AA129)+$E129*NORMSDIST(-AB129))*EXP(-$B$3*$C$2)</f>
        <v>113.5664237310171</v>
      </c>
    </row>
    <row r="130" spans="5:30" x14ac:dyDescent="0.15">
      <c r="E130" s="15">
        <v>124</v>
      </c>
      <c r="F130" s="6">
        <f t="shared" si="4"/>
        <v>1.2000000000000002</v>
      </c>
      <c r="G130" s="2">
        <f xml:space="preserve"> (LN($B$1/$E130)+($B$3-$B$5)*$C$2)/(F130*SQRT($C$2))+F130*SQRT($C$2)/2</f>
        <v>-1.1202983496388197</v>
      </c>
      <c r="H130" s="2">
        <f xml:space="preserve"> (G130-F130*SQRT($C$2))</f>
        <v>-2.4167001138487327</v>
      </c>
      <c r="I130" s="4">
        <f>($B$1*EXP(($B$3-$B$5)*$C$2)*NORMSDIST(G130)-$E130*NORMSDIST(H130))*EXP(-$B$3*$C$2)</f>
        <v>0.67193945144634737</v>
      </c>
      <c r="J130" s="5">
        <f>(-$B$1*EXP(($B$3-$B$5)*$C$2)*NORMSDIST(-G130)+$E130*NORMSDIST(-H130))*EXP(-$B$3*$C$2)</f>
        <v>111.94059826135188</v>
      </c>
      <c r="K130" s="6">
        <f t="shared" si="5"/>
        <v>1.35</v>
      </c>
      <c r="L130" s="2">
        <f xml:space="preserve"> (LN($B$1/$E130)+($B$3-$B$5)*$C$2)/(K130*SQRT($C$2))+K130*SQRT($C$2)/2</f>
        <v>-0.84277332473750266</v>
      </c>
      <c r="M130" s="2">
        <f xml:space="preserve"> (L130-K130*SQRT($C$2))</f>
        <v>-2.3012253094736552</v>
      </c>
      <c r="N130" s="4">
        <f>($B$1*EXP(($B$3-$B$5)*$C$2)*NORMSDIST(L130)-$E130*NORMSDIST(M130))*EXP(-$B$3*$C$2)</f>
        <v>1.1729513554598956</v>
      </c>
      <c r="O130" s="5">
        <f>(-$B$1*EXP(($B$3-$B$5)*$C$2)*NORMSDIST(-L130)+$E130*NORMSDIST(-M130))*EXP(-$B$3*$C$2)</f>
        <v>112.44161016536543</v>
      </c>
      <c r="P130" s="6">
        <f>B$4</f>
        <v>1.5</v>
      </c>
      <c r="Q130" s="2">
        <f xml:space="preserve"> (LN($B$1/$E130)+($B$3-$B$5)*$C$2)/(P130*SQRT($C$2))+P130*SQRT($C$2)/2</f>
        <v>-0.60454828276382544</v>
      </c>
      <c r="R130" s="2">
        <f xml:space="preserve"> (Q130-P130*SQRT($C$2))</f>
        <v>-2.2250504880262167</v>
      </c>
      <c r="S130" s="4">
        <f>($B$1*EXP(($B$3-$B$5)*$C$2)*NORMSDIST(Q130)-$E130*NORMSDIST(R130))*EXP(-$B$3*$C$2)</f>
        <v>1.7954346691191632</v>
      </c>
      <c r="T130" s="5">
        <f>(-$B$1*EXP(($B$3-$B$5)*$C$2)*NORMSDIST(-Q130)+$E130*NORMSDIST(-R130))*EXP(-$B$3*$C$2)</f>
        <v>113.06409347902471</v>
      </c>
      <c r="U130" s="6">
        <f t="shared" si="6"/>
        <v>1.6500000000000001</v>
      </c>
      <c r="V130" s="2">
        <f xml:space="preserve"> (LN($B$1/$E130)+($B$3-$B$5)*$C$2)/(U130*SQRT($C$2))+U130*SQRT($C$2)/2</f>
        <v>-0.39490504655570369</v>
      </c>
      <c r="W130" s="2">
        <f xml:space="preserve"> (V130-U130*SQRT($C$2))</f>
        <v>-2.1774574723443343</v>
      </c>
      <c r="X130" s="4">
        <f>($B$1*EXP(($B$3-$B$5)*$C$2)*NORMSDIST(V130)-$E130*NORMSDIST(W130))*EXP(-$B$3*$C$2)</f>
        <v>2.5084321252519022</v>
      </c>
      <c r="Y130" s="5">
        <f>(-$B$1*EXP(($B$3-$B$5)*$C$2)*NORMSDIST(-V130)+$E130*NORMSDIST(-W130))*EXP(-$B$3*$C$2)</f>
        <v>113.77709093515743</v>
      </c>
      <c r="Z130" s="6">
        <f t="shared" si="7"/>
        <v>1.7999999999999998</v>
      </c>
      <c r="AA130" s="2">
        <f xml:space="preserve"> (LN($B$1/$E130)+($B$3-$B$5)*$C$2)/(Z130*SQRT($C$2))+Z130*SQRT($C$2)/2</f>
        <v>-0.20669816467174951</v>
      </c>
      <c r="AB130" s="2">
        <f xml:space="preserve"> (AA130-Z130*SQRT($C$2))</f>
        <v>-2.1513008109866192</v>
      </c>
      <c r="AC130" s="4">
        <f>($B$1*EXP(($B$3-$B$5)*$C$2)*NORMSDIST(AA130)-$E130*NORMSDIST(AB130))*EXP(-$B$3*$C$2)</f>
        <v>3.2801202810816243</v>
      </c>
      <c r="AD130" s="5">
        <f>(-$B$1*EXP(($B$3-$B$5)*$C$2)*NORMSDIST(-AA130)+$E130*NORMSDIST(-AB130))*EXP(-$B$3*$C$2)</f>
        <v>114.54877909098714</v>
      </c>
    </row>
    <row r="131" spans="5:30" x14ac:dyDescent="0.15">
      <c r="E131" s="15">
        <v>125</v>
      </c>
      <c r="F131" s="6">
        <f t="shared" si="4"/>
        <v>1.2000000000000002</v>
      </c>
      <c r="G131" s="2">
        <f xml:space="preserve"> (LN($B$1/$E131)+($B$3-$B$5)*$C$2)/(F131*SQRT($C$2))+F131*SQRT($C$2)/2</f>
        <v>-1.1264940922851272</v>
      </c>
      <c r="H131" s="2">
        <f xml:space="preserve"> (G131-F131*SQRT($C$2))</f>
        <v>-2.4228958564950407</v>
      </c>
      <c r="I131" s="4">
        <f>($B$1*EXP(($B$3-$B$5)*$C$2)*NORMSDIST(G131)-$E131*NORMSDIST(H131))*EXP(-$B$3*$C$2)</f>
        <v>0.66418937759725238</v>
      </c>
      <c r="J131" s="5">
        <f>(-$B$1*EXP(($B$3-$B$5)*$C$2)*NORMSDIST(-G131)+$E131*NORMSDIST(-H131))*EXP(-$B$3*$C$2)</f>
        <v>112.93098253274395</v>
      </c>
      <c r="K131" s="6">
        <f t="shared" si="5"/>
        <v>1.35</v>
      </c>
      <c r="L131" s="2">
        <f xml:space="preserve"> (LN($B$1/$E131)+($B$3-$B$5)*$C$2)/(K131*SQRT($C$2))+K131*SQRT($C$2)/2</f>
        <v>-0.84828065153422072</v>
      </c>
      <c r="M131" s="2">
        <f xml:space="preserve"> (L131-K131*SQRT($C$2))</f>
        <v>-2.3067326362703731</v>
      </c>
      <c r="N131" s="4">
        <f>($B$1*EXP(($B$3-$B$5)*$C$2)*NORMSDIST(L131)-$E131*NORMSDIST(M131))*EXP(-$B$3*$C$2)</f>
        <v>1.1623592633408326</v>
      </c>
      <c r="O131" s="5">
        <f>(-$B$1*EXP(($B$3-$B$5)*$C$2)*NORMSDIST(-L131)+$E131*NORMSDIST(-M131))*EXP(-$B$3*$C$2)</f>
        <v>113.42915241848755</v>
      </c>
      <c r="P131" s="6">
        <f>B$4</f>
        <v>1.5</v>
      </c>
      <c r="Q131" s="2">
        <f xml:space="preserve"> (LN($B$1/$E131)+($B$3-$B$5)*$C$2)/(P131*SQRT($C$2))+P131*SQRT($C$2)/2</f>
        <v>-0.60950487688087163</v>
      </c>
      <c r="R131" s="2">
        <f xml:space="preserve"> (Q131-P131*SQRT($C$2))</f>
        <v>-2.2300070821432629</v>
      </c>
      <c r="S131" s="4">
        <f>($B$1*EXP(($B$3-$B$5)*$C$2)*NORMSDIST(Q131)-$E131*NORMSDIST(R131))*EXP(-$B$3*$C$2)</f>
        <v>1.7825028979559534</v>
      </c>
      <c r="T131" s="5">
        <f>(-$B$1*EXP(($B$3-$B$5)*$C$2)*NORMSDIST(-Q131)+$E131*NORMSDIST(-R131))*EXP(-$B$3*$C$2)</f>
        <v>114.04929605310265</v>
      </c>
      <c r="U131" s="6">
        <f t="shared" si="6"/>
        <v>1.6500000000000001</v>
      </c>
      <c r="V131" s="2">
        <f xml:space="preserve"> (LN($B$1/$E131)+($B$3-$B$5)*$C$2)/(U131*SQRT($C$2))+U131*SQRT($C$2)/2</f>
        <v>-0.39941104120756388</v>
      </c>
      <c r="W131" s="2">
        <f xml:space="preserve"> (V131-U131*SQRT($C$2))</f>
        <v>-2.1819634669961947</v>
      </c>
      <c r="X131" s="4">
        <f>($B$1*EXP(($B$3-$B$5)*$C$2)*NORMSDIST(V131)-$E131*NORMSDIST(W131))*EXP(-$B$3*$C$2)</f>
        <v>2.4938200158253148</v>
      </c>
      <c r="Y131" s="5">
        <f>(-$B$1*EXP(($B$3-$B$5)*$C$2)*NORMSDIST(-V131)+$E131*NORMSDIST(-W131))*EXP(-$B$3*$C$2)</f>
        <v>114.76061317097201</v>
      </c>
      <c r="Z131" s="6">
        <f t="shared" si="7"/>
        <v>1.7999999999999998</v>
      </c>
      <c r="AA131" s="2">
        <f xml:space="preserve"> (LN($B$1/$E131)+($B$3-$B$5)*$C$2)/(Z131*SQRT($C$2))+Z131*SQRT($C$2)/2</f>
        <v>-0.210828659769288</v>
      </c>
      <c r="AB131" s="2">
        <f xml:space="preserve"> (AA131-Z131*SQRT($C$2))</f>
        <v>-2.1554313060841577</v>
      </c>
      <c r="AC131" s="4">
        <f>($B$1*EXP(($B$3-$B$5)*$C$2)*NORMSDIST(AA131)-$E131*NORMSDIST(AB131))*EXP(-$B$3*$C$2)</f>
        <v>3.2645045570866067</v>
      </c>
      <c r="AD131" s="5">
        <f>(-$B$1*EXP(($B$3-$B$5)*$C$2)*NORMSDIST(-AA131)+$E131*NORMSDIST(-AB131))*EXP(-$B$3*$C$2)</f>
        <v>115.53129771223333</v>
      </c>
    </row>
    <row r="132" spans="5:30" x14ac:dyDescent="0.15">
      <c r="E132" s="15">
        <v>126</v>
      </c>
      <c r="F132" s="6">
        <f t="shared" si="4"/>
        <v>1.2000000000000002</v>
      </c>
      <c r="G132" s="2">
        <f xml:space="preserve"> (LN($B$1/$E132)+($B$3-$B$5)*$C$2)/(F132*SQRT($C$2))+F132*SQRT($C$2)/2</f>
        <v>-1.1326404659396196</v>
      </c>
      <c r="H132" s="2">
        <f xml:space="preserve"> (G132-F132*SQRT($C$2))</f>
        <v>-2.4290422301495331</v>
      </c>
      <c r="I132" s="4">
        <f>($B$1*EXP(($B$3-$B$5)*$C$2)*NORMSDIST(G132)-$E132*NORMSDIST(H132))*EXP(-$B$3*$C$2)</f>
        <v>0.65656983885361686</v>
      </c>
      <c r="J132" s="5">
        <f>(-$B$1*EXP(($B$3-$B$5)*$C$2)*NORMSDIST(-G132)+$E132*NORMSDIST(-H132))*EXP(-$B$3*$C$2)</f>
        <v>113.9214973392415</v>
      </c>
      <c r="K132" s="6">
        <f t="shared" si="5"/>
        <v>1.35</v>
      </c>
      <c r="L132" s="2">
        <f xml:space="preserve"> (LN($B$1/$E132)+($B$3-$B$5)*$C$2)/(K132*SQRT($C$2))+K132*SQRT($C$2)/2</f>
        <v>-0.85374409478265845</v>
      </c>
      <c r="M132" s="2">
        <f xml:space="preserve"> (L132-K132*SQRT($C$2))</f>
        <v>-2.3121960795188108</v>
      </c>
      <c r="N132" s="4">
        <f>($B$1*EXP(($B$3-$B$5)*$C$2)*NORMSDIST(L132)-$E132*NORMSDIST(M132))*EXP(-$B$3*$C$2)</f>
        <v>1.1519198833114586</v>
      </c>
      <c r="O132" s="5">
        <f>(-$B$1*EXP(($B$3-$B$5)*$C$2)*NORMSDIST(-L132)+$E132*NORMSDIST(-M132))*EXP(-$B$3*$C$2)</f>
        <v>114.41684738369933</v>
      </c>
      <c r="P132" s="6">
        <f>B$4</f>
        <v>1.5</v>
      </c>
      <c r="Q132" s="2">
        <f xml:space="preserve"> (LN($B$1/$E132)+($B$3-$B$5)*$C$2)/(P132*SQRT($C$2))+P132*SQRT($C$2)/2</f>
        <v>-0.61442197580446545</v>
      </c>
      <c r="R132" s="2">
        <f xml:space="preserve"> (Q132-P132*SQRT($C$2))</f>
        <v>-2.234924181066857</v>
      </c>
      <c r="S132" s="4">
        <f>($B$1*EXP(($B$3-$B$5)*$C$2)*NORMSDIST(Q132)-$E132*NORMSDIST(R132))*EXP(-$B$3*$C$2)</f>
        <v>1.7697346949466455</v>
      </c>
      <c r="T132" s="5">
        <f>(-$B$1*EXP(($B$3-$B$5)*$C$2)*NORMSDIST(-Q132)+$E132*NORMSDIST(-R132))*EXP(-$B$3*$C$2)</f>
        <v>115.03466219533452</v>
      </c>
      <c r="U132" s="6">
        <f t="shared" si="6"/>
        <v>1.6500000000000001</v>
      </c>
      <c r="V132" s="2">
        <f xml:space="preserve"> (LN($B$1/$E132)+($B$3-$B$5)*$C$2)/(U132*SQRT($C$2))+U132*SQRT($C$2)/2</f>
        <v>-0.40388113113810375</v>
      </c>
      <c r="W132" s="2">
        <f xml:space="preserve"> (V132-U132*SQRT($C$2))</f>
        <v>-2.1864335569267346</v>
      </c>
      <c r="X132" s="4">
        <f>($B$1*EXP(($B$3-$B$5)*$C$2)*NORMSDIST(V132)-$E132*NORMSDIST(W132))*EXP(-$B$3*$C$2)</f>
        <v>2.4793732290266575</v>
      </c>
      <c r="Y132" s="5">
        <f>(-$B$1*EXP(($B$3-$B$5)*$C$2)*NORMSDIST(-V132)+$E132*NORMSDIST(-W132))*EXP(-$B$3*$C$2)</f>
        <v>115.74430072941453</v>
      </c>
      <c r="Z132" s="6">
        <f t="shared" si="7"/>
        <v>1.7999999999999998</v>
      </c>
      <c r="AA132" s="2">
        <f xml:space="preserve"> (LN($B$1/$E132)+($B$3-$B$5)*$C$2)/(Z132*SQRT($C$2))+Z132*SQRT($C$2)/2</f>
        <v>-0.21492624220561629</v>
      </c>
      <c r="AB132" s="2">
        <f xml:space="preserve"> (AA132-Z132*SQRT($C$2))</f>
        <v>-2.159528888520486</v>
      </c>
      <c r="AC132" s="4">
        <f>($B$1*EXP(($B$3-$B$5)*$C$2)*NORMSDIST(AA132)-$E132*NORMSDIST(AB132))*EXP(-$B$3*$C$2)</f>
        <v>3.249049354082024</v>
      </c>
      <c r="AD132" s="5">
        <f>(-$B$1*EXP(($B$3-$B$5)*$C$2)*NORMSDIST(-AA132)+$E132*NORMSDIST(-AB132))*EXP(-$B$3*$C$2)</f>
        <v>116.51397685446992</v>
      </c>
    </row>
    <row r="133" spans="5:30" x14ac:dyDescent="0.15">
      <c r="E133" s="15">
        <v>127</v>
      </c>
      <c r="F133" s="6">
        <f t="shared" si="4"/>
        <v>1.2000000000000002</v>
      </c>
      <c r="G133" s="2">
        <f xml:space="preserve"> (LN($B$1/$E133)+($B$3-$B$5)*$C$2)/(F133*SQRT($C$2))+F133*SQRT($C$2)/2</f>
        <v>-1.1387382511520077</v>
      </c>
      <c r="H133" s="2">
        <f xml:space="preserve"> (G133-F133*SQRT($C$2))</f>
        <v>-2.4351400153619212</v>
      </c>
      <c r="I133" s="4">
        <f>($B$1*EXP(($B$3-$B$5)*$C$2)*NORMSDIST(G133)-$E133*NORMSDIST(H133))*EXP(-$B$3*$C$2)</f>
        <v>0.64907788250586329</v>
      </c>
      <c r="J133" s="5">
        <f>(-$B$1*EXP(($B$3-$B$5)*$C$2)*NORMSDIST(-G133)+$E133*NORMSDIST(-H133))*EXP(-$B$3*$C$2)</f>
        <v>114.9121397281349</v>
      </c>
      <c r="K133" s="6">
        <f t="shared" si="5"/>
        <v>1.35</v>
      </c>
      <c r="L133" s="2">
        <f xml:space="preserve"> (LN($B$1/$E133)+($B$3-$B$5)*$C$2)/(K133*SQRT($C$2))+K133*SQRT($C$2)/2</f>
        <v>-0.85916434830478106</v>
      </c>
      <c r="M133" s="2">
        <f xml:space="preserve"> (L133-K133*SQRT($C$2))</f>
        <v>-2.3176163330409336</v>
      </c>
      <c r="N133" s="4">
        <f>($B$1*EXP(($B$3-$B$5)*$C$2)*NORMSDIST(L133)-$E133*NORMSDIST(M133))*EXP(-$B$3*$C$2)</f>
        <v>1.1416301037159982</v>
      </c>
      <c r="O133" s="5">
        <f>(-$B$1*EXP(($B$3-$B$5)*$C$2)*NORMSDIST(-L133)+$E133*NORMSDIST(-M133))*EXP(-$B$3*$C$2)</f>
        <v>115.40469194934505</v>
      </c>
      <c r="P133" s="6">
        <f>B$4</f>
        <v>1.5</v>
      </c>
      <c r="Q133" s="2">
        <f xml:space="preserve"> (LN($B$1/$E133)+($B$3-$B$5)*$C$2)/(P133*SQRT($C$2))+P133*SQRT($C$2)/2</f>
        <v>-0.61930020397437591</v>
      </c>
      <c r="R133" s="2">
        <f xml:space="preserve"> (Q133-P133*SQRT($C$2))</f>
        <v>-2.2398024092367672</v>
      </c>
      <c r="S133" s="4">
        <f>($B$1*EXP(($B$3-$B$5)*$C$2)*NORMSDIST(Q133)-$E133*NORMSDIST(R133))*EXP(-$B$3*$C$2)</f>
        <v>1.7571269903046851</v>
      </c>
      <c r="T133" s="5">
        <f>(-$B$1*EXP(($B$3-$B$5)*$C$2)*NORMSDIST(-Q133)+$E133*NORMSDIST(-R133))*EXP(-$B$3*$C$2)</f>
        <v>116.02018883593374</v>
      </c>
      <c r="U133" s="6">
        <f t="shared" si="6"/>
        <v>1.6500000000000001</v>
      </c>
      <c r="V133" s="2">
        <f xml:space="preserve"> (LN($B$1/$E133)+($B$3-$B$5)*$C$2)/(U133*SQRT($C$2))+U133*SQRT($C$2)/2</f>
        <v>-0.40831588401984054</v>
      </c>
      <c r="W133" s="2">
        <f xml:space="preserve"> (V133-U133*SQRT($C$2))</f>
        <v>-2.1908683098084714</v>
      </c>
      <c r="X133" s="4">
        <f>($B$1*EXP(($B$3-$B$5)*$C$2)*NORMSDIST(V133)-$E133*NORMSDIST(W133))*EXP(-$B$3*$C$2)</f>
        <v>2.4650888591538913</v>
      </c>
      <c r="Y133" s="5">
        <f>(-$B$1*EXP(($B$3-$B$5)*$C$2)*NORMSDIST(-V133)+$E133*NORMSDIST(-W133))*EXP(-$B$3*$C$2)</f>
        <v>116.72815070478295</v>
      </c>
      <c r="Z133" s="6">
        <f t="shared" si="7"/>
        <v>1.7999999999999998</v>
      </c>
      <c r="AA133" s="2">
        <f xml:space="preserve"> (LN($B$1/$E133)+($B$3-$B$5)*$C$2)/(Z133*SQRT($C$2))+Z133*SQRT($C$2)/2</f>
        <v>-0.2189914323472083</v>
      </c>
      <c r="AB133" s="2">
        <f xml:space="preserve"> (AA133-Z133*SQRT($C$2))</f>
        <v>-2.163594078662078</v>
      </c>
      <c r="AC133" s="4">
        <f>($B$1*EXP(($B$3-$B$5)*$C$2)*NORMSDIST(AA133)-$E133*NORMSDIST(AB133))*EXP(-$B$3*$C$2)</f>
        <v>3.2337519964060535</v>
      </c>
      <c r="AD133" s="5">
        <f>(-$B$1*EXP(($B$3-$B$5)*$C$2)*NORMSDIST(-AA133)+$E133*NORMSDIST(-AB133))*EXP(-$B$3*$C$2)</f>
        <v>117.49681384203511</v>
      </c>
    </row>
    <row r="134" spans="5:30" x14ac:dyDescent="0.15">
      <c r="E134" s="15">
        <v>128</v>
      </c>
      <c r="F134" s="6">
        <f t="shared" si="4"/>
        <v>1.2000000000000002</v>
      </c>
      <c r="G134" s="2">
        <f xml:space="preserve"> (LN($B$1/$E134)+($B$3-$B$5)*$C$2)/(F134*SQRT($C$2))+F134*SQRT($C$2)/2</f>
        <v>-1.1447882101057476</v>
      </c>
      <c r="H134" s="2">
        <f xml:space="preserve"> (G134-F134*SQRT($C$2))</f>
        <v>-2.4411899743156606</v>
      </c>
      <c r="I134" s="4">
        <f>($B$1*EXP(($B$3-$B$5)*$C$2)*NORMSDIST(G134)-$E134*NORMSDIST(H134))*EXP(-$B$3*$C$2)</f>
        <v>0.64171064053598859</v>
      </c>
      <c r="J134" s="5">
        <f>(-$B$1*EXP(($B$3-$B$5)*$C$2)*NORMSDIST(-G134)+$E134*NORMSDIST(-H134))*EXP(-$B$3*$C$2)</f>
        <v>115.90290683140621</v>
      </c>
      <c r="K134" s="6">
        <f t="shared" si="5"/>
        <v>1.35</v>
      </c>
      <c r="L134" s="2">
        <f xml:space="preserve"> (LN($B$1/$E134)+($B$3-$B$5)*$C$2)/(K134*SQRT($C$2))+K134*SQRT($C$2)/2</f>
        <v>-0.86454208959699441</v>
      </c>
      <c r="M134" s="2">
        <f xml:space="preserve"> (L134-K134*SQRT($C$2))</f>
        <v>-2.3229940743331468</v>
      </c>
      <c r="N134" s="4">
        <f>($B$1*EXP(($B$3-$B$5)*$C$2)*NORMSDIST(L134)-$E134*NORMSDIST(M134))*EXP(-$B$3*$C$2)</f>
        <v>1.1314868958313085</v>
      </c>
      <c r="O134" s="5">
        <f>(-$B$1*EXP(($B$3-$B$5)*$C$2)*NORMSDIST(-L134)+$E134*NORMSDIST(-M134))*EXP(-$B$3*$C$2)</f>
        <v>116.39268308670152</v>
      </c>
      <c r="P134" s="6">
        <f>B$4</f>
        <v>1.5</v>
      </c>
      <c r="Q134" s="2">
        <f xml:space="preserve"> (LN($B$1/$E134)+($B$3-$B$5)*$C$2)/(P134*SQRT($C$2))+P134*SQRT($C$2)/2</f>
        <v>-0.62414017113736786</v>
      </c>
      <c r="R134" s="2">
        <f xml:space="preserve"> (Q134-P134*SQRT($C$2))</f>
        <v>-2.2446423763997592</v>
      </c>
      <c r="S134" s="4">
        <f>($B$1*EXP(($B$3-$B$5)*$C$2)*NORMSDIST(Q134)-$E134*NORMSDIST(R134))*EXP(-$B$3*$C$2)</f>
        <v>1.7446767916829322</v>
      </c>
      <c r="T134" s="5">
        <f>(-$B$1*EXP(($B$3-$B$5)*$C$2)*NORMSDIST(-Q134)+$E134*NORMSDIST(-R134))*EXP(-$B$3*$C$2)</f>
        <v>117.00587298255316</v>
      </c>
      <c r="U134" s="6">
        <f t="shared" si="6"/>
        <v>1.6500000000000001</v>
      </c>
      <c r="V134" s="2">
        <f xml:space="preserve"> (LN($B$1/$E134)+($B$3-$B$5)*$C$2)/(U134*SQRT($C$2))+U134*SQRT($C$2)/2</f>
        <v>-0.41271585416801504</v>
      </c>
      <c r="W134" s="2">
        <f xml:space="preserve"> (V134-U134*SQRT($C$2))</f>
        <v>-2.1952682799566459</v>
      </c>
      <c r="X134" s="4">
        <f>($B$1*EXP(($B$3-$B$5)*$C$2)*NORMSDIST(V134)-$E134*NORMSDIST(W134))*EXP(-$B$3*$C$2)</f>
        <v>2.4509640707940834</v>
      </c>
      <c r="Y134" s="5">
        <f>(-$B$1*EXP(($B$3-$B$5)*$C$2)*NORMSDIST(-V134)+$E134*NORMSDIST(-W134))*EXP(-$B$3*$C$2)</f>
        <v>117.71216026166431</v>
      </c>
      <c r="Z134" s="6">
        <f t="shared" si="7"/>
        <v>1.7999999999999998</v>
      </c>
      <c r="AA134" s="2">
        <f xml:space="preserve"> (LN($B$1/$E134)+($B$3-$B$5)*$C$2)/(Z134*SQRT($C$2))+Z134*SQRT($C$2)/2</f>
        <v>-0.22302473831636827</v>
      </c>
      <c r="AB134" s="2">
        <f xml:space="preserve"> (AA134-Z134*SQRT($C$2))</f>
        <v>-2.1676273846312379</v>
      </c>
      <c r="AC134" s="4">
        <f>($B$1*EXP(($B$3-$B$5)*$C$2)*NORMSDIST(AA134)-$E134*NORMSDIST(AB134))*EXP(-$B$3*$C$2)</f>
        <v>3.2186098710480531</v>
      </c>
      <c r="AD134" s="5">
        <f>(-$B$1*EXP(($B$3-$B$5)*$C$2)*NORMSDIST(-AA134)+$E134*NORMSDIST(-AB134))*EXP(-$B$3*$C$2)</f>
        <v>118.47980606191827</v>
      </c>
    </row>
    <row r="135" spans="5:30" x14ac:dyDescent="0.15">
      <c r="E135" s="15">
        <v>129</v>
      </c>
      <c r="F135" s="6">
        <f t="shared" si="4"/>
        <v>1.2000000000000002</v>
      </c>
      <c r="G135" s="2">
        <f xml:space="preserve"> (LN($B$1/$E135)+($B$3-$B$5)*$C$2)/(F135*SQRT($C$2))+F135*SQRT($C$2)/2</f>
        <v>-1.1507910871897646</v>
      </c>
      <c r="H135" s="2">
        <f xml:space="preserve"> (G135-F135*SQRT($C$2))</f>
        <v>-2.4471928513996781</v>
      </c>
      <c r="I135" s="4">
        <f>($B$1*EXP(($B$3-$B$5)*$C$2)*NORMSDIST(G135)-$E135*NORMSDIST(H135))*EXP(-$B$3*$C$2)</f>
        <v>0.63446532666051536</v>
      </c>
      <c r="J135" s="5">
        <f>(-$B$1*EXP(($B$3-$B$5)*$C$2)*NORMSDIST(-G135)+$E135*NORMSDIST(-H135))*EXP(-$B$3*$C$2)</f>
        <v>116.89379586277194</v>
      </c>
      <c r="K135" s="6">
        <f t="shared" si="5"/>
        <v>1.35</v>
      </c>
      <c r="L135" s="2">
        <f xml:space="preserve"> (LN($B$1/$E135)+($B$3-$B$5)*$C$2)/(K135*SQRT($C$2))+K135*SQRT($C$2)/2</f>
        <v>-0.86987798033834296</v>
      </c>
      <c r="M135" s="2">
        <f xml:space="preserve"> (L135-K135*SQRT($C$2))</f>
        <v>-2.3283299650744951</v>
      </c>
      <c r="N135" s="4">
        <f>($B$1*EXP(($B$3-$B$5)*$C$2)*NORMSDIST(L135)-$E135*NORMSDIST(M135))*EXP(-$B$3*$C$2)</f>
        <v>1.121487311121695</v>
      </c>
      <c r="O135" s="5">
        <f>(-$B$1*EXP(($B$3-$B$5)*$C$2)*NORMSDIST(-L135)+$E135*NORMSDIST(-M135))*EXP(-$B$3*$C$2)</f>
        <v>117.3808178472331</v>
      </c>
      <c r="P135" s="6">
        <f>B$4</f>
        <v>1.5</v>
      </c>
      <c r="Q135" s="2">
        <f xml:space="preserve"> (LN($B$1/$E135)+($B$3-$B$5)*$C$2)/(P135*SQRT($C$2))+P135*SQRT($C$2)/2</f>
        <v>-0.62894247280458149</v>
      </c>
      <c r="R135" s="2">
        <f xml:space="preserve"> (Q135-P135*SQRT($C$2))</f>
        <v>-2.2494446780669728</v>
      </c>
      <c r="S135" s="4">
        <f>($B$1*EXP(($B$3-$B$5)*$C$2)*NORMSDIST(Q135)-$E135*NORMSDIST(R135))*EXP(-$B$3*$C$2)</f>
        <v>1.7323811817070029</v>
      </c>
      <c r="T135" s="5">
        <f>(-$B$1*EXP(($B$3-$B$5)*$C$2)*NORMSDIST(-Q135)+$E135*NORMSDIST(-R135))*EXP(-$B$3*$C$2)</f>
        <v>117.9917117178184</v>
      </c>
      <c r="U135" s="6">
        <f t="shared" si="6"/>
        <v>1.6500000000000001</v>
      </c>
      <c r="V135" s="2">
        <f xml:space="preserve"> (LN($B$1/$E135)+($B$3-$B$5)*$C$2)/(U135*SQRT($C$2))+U135*SQRT($C$2)/2</f>
        <v>-0.41708158295639108</v>
      </c>
      <c r="W135" s="2">
        <f xml:space="preserve"> (V135-U135*SQRT($C$2))</f>
        <v>-2.1996340087450217</v>
      </c>
      <c r="X135" s="4">
        <f>($B$1*EXP(($B$3-$B$5)*$C$2)*NORMSDIST(V135)-$E135*NORMSDIST(W135))*EXP(-$B$3*$C$2)</f>
        <v>2.4369960966471669</v>
      </c>
      <c r="Y135" s="5">
        <f>(-$B$1*EXP(($B$3-$B$5)*$C$2)*NORMSDIST(-V135)+$E135*NORMSDIST(-W135))*EXP(-$B$3*$C$2)</f>
        <v>118.69632663275856</v>
      </c>
      <c r="Z135" s="6">
        <f t="shared" si="7"/>
        <v>1.7999999999999998</v>
      </c>
      <c r="AA135" s="2">
        <f xml:space="preserve"> (LN($B$1/$E135)+($B$3-$B$5)*$C$2)/(Z135*SQRT($C$2))+Z135*SQRT($C$2)/2</f>
        <v>-0.22702665637237962</v>
      </c>
      <c r="AB135" s="2">
        <f xml:space="preserve"> (AA135-Z135*SQRT($C$2))</f>
        <v>-2.1716293026872493</v>
      </c>
      <c r="AC135" s="4">
        <f>($B$1*EXP(($B$3-$B$5)*$C$2)*NORMSDIST(AA135)-$E135*NORMSDIST(AB135))*EXP(-$B$3*$C$2)</f>
        <v>3.2036204257499019</v>
      </c>
      <c r="AD135" s="5">
        <f>(-$B$1*EXP(($B$3-$B$5)*$C$2)*NORMSDIST(-AA135)+$E135*NORMSDIST(-AB135))*EXP(-$B$3*$C$2)</f>
        <v>119.4629509618613</v>
      </c>
    </row>
    <row r="136" spans="5:30" x14ac:dyDescent="0.15">
      <c r="E136" s="15">
        <v>130</v>
      </c>
      <c r="F136" s="6">
        <f t="shared" ref="F136:F190" si="8">$P136*0.8</f>
        <v>1.2000000000000002</v>
      </c>
      <c r="G136" s="2">
        <f xml:space="preserve"> (LN($B$1/$E136)+($B$3-$B$5)*$C$2)/(F136*SQRT($C$2))+F136*SQRT($C$2)/2</f>
        <v>-1.1567476095481068</v>
      </c>
      <c r="H136" s="2">
        <f xml:space="preserve"> (G136-F136*SQRT($C$2))</f>
        <v>-2.4531493737580199</v>
      </c>
      <c r="I136" s="4">
        <f>($B$1*EXP(($B$3-$B$5)*$C$2)*NORMSDIST(G136)-$E136*NORMSDIST(H136))*EXP(-$B$3*$C$2)</f>
        <v>0.62733923349538612</v>
      </c>
      <c r="J136" s="5">
        <f>(-$B$1*EXP(($B$3-$B$5)*$C$2)*NORMSDIST(-G136)+$E136*NORMSDIST(-H136))*EXP(-$B$3*$C$2)</f>
        <v>117.88480411484795</v>
      </c>
      <c r="K136" s="6">
        <f t="shared" ref="K136:K190" si="9">$P136*0.9</f>
        <v>1.35</v>
      </c>
      <c r="L136" s="2">
        <f xml:space="preserve"> (LN($B$1/$E136)+($B$3-$B$5)*$C$2)/(K136*SQRT($C$2))+K136*SQRT($C$2)/2</f>
        <v>-0.87517266687909134</v>
      </c>
      <c r="M136" s="2">
        <f xml:space="preserve"> (L136-K136*SQRT($C$2))</f>
        <v>-2.3336246516152439</v>
      </c>
      <c r="N136" s="4">
        <f>($B$1*EXP(($B$3-$B$5)*$C$2)*NORMSDIST(L136)-$E136*NORMSDIST(M136))*EXP(-$B$3*$C$2)</f>
        <v>1.1116284786025357</v>
      </c>
      <c r="O136" s="5">
        <f>(-$B$1*EXP(($B$3-$B$5)*$C$2)*NORMSDIST(-L136)+$E136*NORMSDIST(-M136))*EXP(-$B$3*$C$2)</f>
        <v>118.36909335995512</v>
      </c>
      <c r="P136" s="6">
        <f>B$4</f>
        <v>1.5</v>
      </c>
      <c r="Q136" s="2">
        <f xml:space="preserve"> (LN($B$1/$E136)+($B$3-$B$5)*$C$2)/(P136*SQRT($C$2))+P136*SQRT($C$2)/2</f>
        <v>-0.63370769069125499</v>
      </c>
      <c r="R136" s="2">
        <f xml:space="preserve"> (Q136-P136*SQRT($C$2))</f>
        <v>-2.2542098959536463</v>
      </c>
      <c r="S136" s="4">
        <f>($B$1*EXP(($B$3-$B$5)*$C$2)*NORMSDIST(Q136)-$E136*NORMSDIST(R136))*EXP(-$B$3*$C$2)</f>
        <v>1.7202373156037234</v>
      </c>
      <c r="T136" s="5">
        <f>(-$B$1*EXP(($B$3-$B$5)*$C$2)*NORMSDIST(-Q136)+$E136*NORMSDIST(-R136))*EXP(-$B$3*$C$2)</f>
        <v>118.97770219695629</v>
      </c>
      <c r="U136" s="6">
        <f t="shared" ref="U136:U190" si="10">$P136*1.1</f>
        <v>1.6500000000000001</v>
      </c>
      <c r="V136" s="2">
        <f xml:space="preserve"> (LN($B$1/$E136)+($B$3-$B$5)*$C$2)/(U136*SQRT($C$2))+U136*SQRT($C$2)/2</f>
        <v>-0.4214135992170035</v>
      </c>
      <c r="W136" s="2">
        <f xml:space="preserve"> (V136-U136*SQRT($C$2))</f>
        <v>-2.2039660250056343</v>
      </c>
      <c r="X136" s="4">
        <f>($B$1*EXP(($B$3-$B$5)*$C$2)*NORMSDIST(V136)-$E136*NORMSDIST(W136))*EXP(-$B$3*$C$2)</f>
        <v>2.4231822354319492</v>
      </c>
      <c r="Y136" s="5">
        <f>(-$B$1*EXP(($B$3-$B$5)*$C$2)*NORMSDIST(-V136)+$E136*NORMSDIST(-W136))*EXP(-$B$3*$C$2)</f>
        <v>119.68064711678454</v>
      </c>
      <c r="Z136" s="6">
        <f t="shared" ref="Z136:Z190" si="11">$P136*1.2</f>
        <v>1.7999999999999998</v>
      </c>
      <c r="AA136" s="2">
        <f xml:space="preserve"> (LN($B$1/$E136)+($B$3-$B$5)*$C$2)/(Z136*SQRT($C$2))+Z136*SQRT($C$2)/2</f>
        <v>-0.23099767127794102</v>
      </c>
      <c r="AB136" s="2">
        <f xml:space="preserve"> (AA136-Z136*SQRT($C$2))</f>
        <v>-2.1756003175928105</v>
      </c>
      <c r="AC136" s="4">
        <f>($B$1*EXP(($B$3-$B$5)*$C$2)*NORMSDIST(AA136)-$E136*NORMSDIST(AB136))*EXP(-$B$3*$C$2)</f>
        <v>3.1887811671780431</v>
      </c>
      <c r="AD136" s="5">
        <f>(-$B$1*EXP(($B$3-$B$5)*$C$2)*NORMSDIST(-AA136)+$E136*NORMSDIST(-AB136))*EXP(-$B$3*$C$2)</f>
        <v>120.4462460485306</v>
      </c>
    </row>
    <row r="137" spans="5:30" x14ac:dyDescent="0.15">
      <c r="E137" s="15">
        <v>131</v>
      </c>
      <c r="F137" s="6">
        <f t="shared" si="8"/>
        <v>1.2000000000000002</v>
      </c>
      <c r="G137" s="2">
        <f xml:space="preserve"> (LN($B$1/$E137)+($B$3-$B$5)*$C$2)/(F137*SQRT($C$2))+F137*SQRT($C$2)/2</f>
        <v>-1.1626584876085349</v>
      </c>
      <c r="H137" s="2">
        <f xml:space="preserve"> (G137-F137*SQRT($C$2))</f>
        <v>-2.4590602518184479</v>
      </c>
      <c r="I137" s="4">
        <f>($B$1*EXP(($B$3-$B$5)*$C$2)*NORMSDIST(G137)-$E137*NORMSDIST(H137))*EXP(-$B$3*$C$2)</f>
        <v>0.6203297298370446</v>
      </c>
      <c r="J137" s="5">
        <f>(-$B$1*EXP(($B$3-$B$5)*$C$2)*NORMSDIST(-G137)+$E137*NORMSDIST(-H137))*EXP(-$B$3*$C$2)</f>
        <v>118.87592895643081</v>
      </c>
      <c r="K137" s="6">
        <f t="shared" si="9"/>
        <v>1.35</v>
      </c>
      <c r="L137" s="2">
        <f xml:space="preserve"> (LN($B$1/$E137)+($B$3-$B$5)*$C$2)/(K137*SQRT($C$2))+K137*SQRT($C$2)/2</f>
        <v>-0.88042678071058322</v>
      </c>
      <c r="M137" s="2">
        <f xml:space="preserve"> (L137-K137*SQRT($C$2))</f>
        <v>-2.3388787654467356</v>
      </c>
      <c r="N137" s="4">
        <f>($B$1*EXP(($B$3-$B$5)*$C$2)*NORMSDIST(L137)-$E137*NORMSDIST(M137))*EXP(-$B$3*$C$2)</f>
        <v>1.1019076023076806</v>
      </c>
      <c r="O137" s="5">
        <f>(-$B$1*EXP(($B$3-$B$5)*$C$2)*NORMSDIST(-L137)+$E137*NORMSDIST(-M137))*EXP(-$B$3*$C$2)</f>
        <v>119.35750682890142</v>
      </c>
      <c r="P137" s="6">
        <f>B$4</f>
        <v>1.5</v>
      </c>
      <c r="Q137" s="2">
        <f xml:space="preserve"> (LN($B$1/$E137)+($B$3-$B$5)*$C$2)/(P137*SQRT($C$2))+P137*SQRT($C$2)/2</f>
        <v>-0.63843639313959766</v>
      </c>
      <c r="R137" s="2">
        <f xml:space="preserve"> (Q137-P137*SQRT($C$2))</f>
        <v>-2.258938598401989</v>
      </c>
      <c r="S137" s="4">
        <f>($B$1*EXP(($B$3-$B$5)*$C$2)*NORMSDIST(Q137)-$E137*NORMSDIST(R137))*EXP(-$B$3*$C$2)</f>
        <v>1.7082424189203671</v>
      </c>
      <c r="T137" s="5">
        <f>(-$B$1*EXP(($B$3-$B$5)*$C$2)*NORMSDIST(-Q137)+$E137*NORMSDIST(-R137))*EXP(-$B$3*$C$2)</f>
        <v>119.96384164551409</v>
      </c>
      <c r="U137" s="6">
        <f t="shared" si="10"/>
        <v>1.6500000000000001</v>
      </c>
      <c r="V137" s="2">
        <f xml:space="preserve"> (LN($B$1/$E137)+($B$3-$B$5)*$C$2)/(U137*SQRT($C$2))+U137*SQRT($C$2)/2</f>
        <v>-0.42571241962458772</v>
      </c>
      <c r="W137" s="2">
        <f xml:space="preserve"> (V137-U137*SQRT($C$2))</f>
        <v>-2.2082648454132183</v>
      </c>
      <c r="X137" s="4">
        <f>($B$1*EXP(($B$3-$B$5)*$C$2)*NORMSDIST(V137)-$E137*NORMSDIST(W137))*EXP(-$B$3*$C$2)</f>
        <v>2.4095198498706814</v>
      </c>
      <c r="Y137" s="5">
        <f>(-$B$1*EXP(($B$3-$B$5)*$C$2)*NORMSDIST(-V137)+$E137*NORMSDIST(-W137))*EXP(-$B$3*$C$2)</f>
        <v>120.66511907646444</v>
      </c>
      <c r="Z137" s="6">
        <f t="shared" si="11"/>
        <v>1.7999999999999998</v>
      </c>
      <c r="AA137" s="2">
        <f xml:space="preserve"> (LN($B$1/$E137)+($B$3-$B$5)*$C$2)/(Z137*SQRT($C$2))+Z137*SQRT($C$2)/2</f>
        <v>-0.23493825665155976</v>
      </c>
      <c r="AB137" s="2">
        <f xml:space="preserve"> (AA137-Z137*SQRT($C$2))</f>
        <v>-2.1795409029664294</v>
      </c>
      <c r="AC137" s="4">
        <f>($B$1*EXP(($B$3-$B$5)*$C$2)*NORMSDIST(AA137)-$E137*NORMSDIST(AB137))*EXP(-$B$3*$C$2)</f>
        <v>3.1740896591631067</v>
      </c>
      <c r="AD137" s="5">
        <f>(-$B$1*EXP(($B$3-$B$5)*$C$2)*NORMSDIST(-AA137)+$E137*NORMSDIST(-AB137))*EXP(-$B$3*$C$2)</f>
        <v>121.42968888575686</v>
      </c>
    </row>
    <row r="138" spans="5:30" x14ac:dyDescent="0.15">
      <c r="E138" s="15">
        <v>132</v>
      </c>
      <c r="F138" s="6">
        <f t="shared" si="8"/>
        <v>1.2000000000000002</v>
      </c>
      <c r="G138" s="2">
        <f xml:space="preserve"> (LN($B$1/$E138)+($B$3-$B$5)*$C$2)/(F138*SQRT($C$2))+F138*SQRT($C$2)/2</f>
        <v>-1.1685244155910182</v>
      </c>
      <c r="H138" s="2">
        <f xml:space="preserve"> (G138-F138*SQRT($C$2))</f>
        <v>-2.4649261798009316</v>
      </c>
      <c r="I138" s="4">
        <f>($B$1*EXP(($B$3-$B$5)*$C$2)*NORMSDIST(G138)-$E138*NORMSDIST(H138))*EXP(-$B$3*$C$2)</f>
        <v>0.61343425805415075</v>
      </c>
      <c r="J138" s="5">
        <f>(-$B$1*EXP(($B$3-$B$5)*$C$2)*NORMSDIST(-G138)+$E138*NORMSDIST(-H138))*EXP(-$B$3*$C$2)</f>
        <v>119.86716782988908</v>
      </c>
      <c r="K138" s="6">
        <f t="shared" si="9"/>
        <v>1.35</v>
      </c>
      <c r="L138" s="2">
        <f xml:space="preserve"> (LN($B$1/$E138)+($B$3-$B$5)*$C$2)/(K138*SQRT($C$2))+K138*SQRT($C$2)/2</f>
        <v>-0.88564093891723483</v>
      </c>
      <c r="M138" s="2">
        <f xml:space="preserve"> (L138-K138*SQRT($C$2))</f>
        <v>-2.3440929236533874</v>
      </c>
      <c r="N138" s="4">
        <f>($B$1*EXP(($B$3-$B$5)*$C$2)*NORMSDIST(L138)-$E138*NORMSDIST(M138))*EXP(-$B$3*$C$2)</f>
        <v>1.0923219588559054</v>
      </c>
      <c r="O138" s="5">
        <f>(-$B$1*EXP(($B$3-$B$5)*$C$2)*NORMSDIST(-L138)+$E138*NORMSDIST(-M138))*EXP(-$B$3*$C$2)</f>
        <v>120.34605553069083</v>
      </c>
      <c r="P138" s="6">
        <f>B$4</f>
        <v>1.5</v>
      </c>
      <c r="Q138" s="2">
        <f xml:space="preserve"> (LN($B$1/$E138)+($B$3-$B$5)*$C$2)/(P138*SQRT($C$2))+P138*SQRT($C$2)/2</f>
        <v>-0.64312913552558426</v>
      </c>
      <c r="R138" s="2">
        <f xml:space="preserve"> (Q138-P138*SQRT($C$2))</f>
        <v>-2.2636313407879758</v>
      </c>
      <c r="S138" s="4">
        <f>($B$1*EXP(($B$3-$B$5)*$C$2)*NORMSDIST(Q138)-$E138*NORMSDIST(R138))*EXP(-$B$3*$C$2)</f>
        <v>1.6963937853306124</v>
      </c>
      <c r="T138" s="5">
        <f>(-$B$1*EXP(($B$3-$B$5)*$C$2)*NORMSDIST(-Q138)+$E138*NORMSDIST(-R138))*EXP(-$B$3*$C$2)</f>
        <v>120.95012735716554</v>
      </c>
      <c r="U138" s="6">
        <f t="shared" si="10"/>
        <v>1.6500000000000001</v>
      </c>
      <c r="V138" s="2">
        <f xml:space="preserve"> (LN($B$1/$E138)+($B$3-$B$5)*$C$2)/(U138*SQRT($C$2))+U138*SQRT($C$2)/2</f>
        <v>-0.42997854906639354</v>
      </c>
      <c r="W138" s="2">
        <f xml:space="preserve"> (V138-U138*SQRT($C$2))</f>
        <v>-2.2125309748550244</v>
      </c>
      <c r="X138" s="4">
        <f>($B$1*EXP(($B$3-$B$5)*$C$2)*NORMSDIST(V138)-$E138*NORMSDIST(W138))*EXP(-$B$3*$C$2)</f>
        <v>2.3960063647487355</v>
      </c>
      <c r="Y138" s="5">
        <f>(-$B$1*EXP(($B$3-$B$5)*$C$2)*NORMSDIST(-V138)+$E138*NORMSDIST(-W138))*EXP(-$B$3*$C$2)</f>
        <v>121.64973993658366</v>
      </c>
      <c r="Z138" s="6">
        <f t="shared" si="11"/>
        <v>1.7999999999999998</v>
      </c>
      <c r="AA138" s="2">
        <f xml:space="preserve"> (LN($B$1/$E138)+($B$3-$B$5)*$C$2)/(Z138*SQRT($C$2))+Z138*SQRT($C$2)/2</f>
        <v>-0.23884887530654864</v>
      </c>
      <c r="AB138" s="2">
        <f xml:space="preserve"> (AA138-Z138*SQRT($C$2))</f>
        <v>-2.1834515216214183</v>
      </c>
      <c r="AC138" s="4">
        <f>($B$1*EXP(($B$3-$B$5)*$C$2)*NORMSDIST(AA138)-$E138*NORMSDIST(AB138))*EXP(-$B$3*$C$2)</f>
        <v>3.159543521004164</v>
      </c>
      <c r="AD138" s="5">
        <f>(-$B$1*EXP(($B$3-$B$5)*$C$2)*NORMSDIST(-AA138)+$E138*NORMSDIST(-AB138))*EXP(-$B$3*$C$2)</f>
        <v>122.41327709283907</v>
      </c>
    </row>
    <row r="139" spans="5:30" x14ac:dyDescent="0.15">
      <c r="E139" s="15">
        <v>133</v>
      </c>
      <c r="F139" s="6">
        <f t="shared" si="8"/>
        <v>1.2000000000000002</v>
      </c>
      <c r="G139" s="2">
        <f xml:space="preserve"> (LN($B$1/$E139)+($B$3-$B$5)*$C$2)/(F139*SQRT($C$2))+F139*SQRT($C$2)/2</f>
        <v>-1.174346071997034</v>
      </c>
      <c r="H139" s="2">
        <f xml:space="preserve"> (G139-F139*SQRT($C$2))</f>
        <v>-2.4707478362069475</v>
      </c>
      <c r="I139" s="4">
        <f>($B$1*EXP(($B$3-$B$5)*$C$2)*NORMSDIST(G139)-$E139*NORMSDIST(H139))*EXP(-$B$3*$C$2)</f>
        <v>0.60665033158476001</v>
      </c>
      <c r="J139" s="5">
        <f>(-$B$1*EXP(($B$3-$B$5)*$C$2)*NORMSDIST(-G139)+$E139*NORMSDIST(-H139))*EXP(-$B$3*$C$2)</f>
        <v>120.85851824866087</v>
      </c>
      <c r="K139" s="6">
        <f t="shared" si="9"/>
        <v>1.35</v>
      </c>
      <c r="L139" s="2">
        <f xml:space="preserve"> (LN($B$1/$E139)+($B$3-$B$5)*$C$2)/(K139*SQRT($C$2))+K139*SQRT($C$2)/2</f>
        <v>-0.89081574461147128</v>
      </c>
      <c r="M139" s="2">
        <f xml:space="preserve"> (L139-K139*SQRT($C$2))</f>
        <v>-2.3492677293476234</v>
      </c>
      <c r="N139" s="4">
        <f>($B$1*EXP(($B$3-$B$5)*$C$2)*NORMSDIST(L139)-$E139*NORMSDIST(M139))*EXP(-$B$3*$C$2)</f>
        <v>1.0828688951118377</v>
      </c>
      <c r="O139" s="5">
        <f>(-$B$1*EXP(($B$3-$B$5)*$C$2)*NORMSDIST(-L139)+$E139*NORMSDIST(-M139))*EXP(-$B$3*$C$2)</f>
        <v>121.33473681218793</v>
      </c>
      <c r="P139" s="6">
        <f>B$4</f>
        <v>1.5</v>
      </c>
      <c r="Q139" s="2">
        <f xml:space="preserve"> (LN($B$1/$E139)+($B$3-$B$5)*$C$2)/(P139*SQRT($C$2))+P139*SQRT($C$2)/2</f>
        <v>-0.64778646065039702</v>
      </c>
      <c r="R139" s="2">
        <f xml:space="preserve"> (Q139-P139*SQRT($C$2))</f>
        <v>-2.2682886659127885</v>
      </c>
      <c r="S139" s="4">
        <f>($B$1*EXP(($B$3-$B$5)*$C$2)*NORMSDIST(Q139)-$E139*NORMSDIST(R139))*EXP(-$B$3*$C$2)</f>
        <v>1.684688774523327</v>
      </c>
      <c r="T139" s="5">
        <f>(-$B$1*EXP(($B$3-$B$5)*$C$2)*NORMSDIST(-Q139)+$E139*NORMSDIST(-R139))*EXP(-$B$3*$C$2)</f>
        <v>121.93655669159941</v>
      </c>
      <c r="U139" s="6">
        <f t="shared" si="10"/>
        <v>1.6500000000000001</v>
      </c>
      <c r="V139" s="2">
        <f xml:space="preserve"> (LN($B$1/$E139)+($B$3-$B$5)*$C$2)/(U139*SQRT($C$2))+U139*SQRT($C$2)/2</f>
        <v>-0.43421248099804155</v>
      </c>
      <c r="W139" s="2">
        <f xml:space="preserve"> (V139-U139*SQRT($C$2))</f>
        <v>-2.2167649067866724</v>
      </c>
      <c r="X139" s="4">
        <f>($B$1*EXP(($B$3-$B$5)*$C$2)*NORMSDIST(V139)-$E139*NORMSDIST(W139))*EXP(-$B$3*$C$2)</f>
        <v>2.3826392650460577</v>
      </c>
      <c r="Y139" s="5">
        <f>(-$B$1*EXP(($B$3-$B$5)*$C$2)*NORMSDIST(-V139)+$E139*NORMSDIST(-W139))*EXP(-$B$3*$C$2)</f>
        <v>122.63450718212215</v>
      </c>
      <c r="Z139" s="6">
        <f t="shared" si="11"/>
        <v>1.7999999999999998</v>
      </c>
      <c r="AA139" s="2">
        <f xml:space="preserve"> (LN($B$1/$E139)+($B$3-$B$5)*$C$2)/(Z139*SQRT($C$2))+Z139*SQRT($C$2)/2</f>
        <v>-0.24272997957722586</v>
      </c>
      <c r="AB139" s="2">
        <f xml:space="preserve"> (AA139-Z139*SQRT($C$2))</f>
        <v>-2.1873326258920955</v>
      </c>
      <c r="AC139" s="4">
        <f>($B$1*EXP(($B$3-$B$5)*$C$2)*NORMSDIST(AA139)-$E139*NORMSDIST(AB139))*EXP(-$B$3*$C$2)</f>
        <v>3.1451404258347719</v>
      </c>
      <c r="AD139" s="5">
        <f>(-$B$1*EXP(($B$3-$B$5)*$C$2)*NORMSDIST(-AA139)+$E139*NORMSDIST(-AB139))*EXP(-$B$3*$C$2)</f>
        <v>123.39700834291088</v>
      </c>
    </row>
    <row r="140" spans="5:30" x14ac:dyDescent="0.15">
      <c r="E140" s="15">
        <v>134</v>
      </c>
      <c r="F140" s="6">
        <f t="shared" si="8"/>
        <v>1.2000000000000002</v>
      </c>
      <c r="G140" s="2">
        <f xml:space="preserve"> (LN($B$1/$E140)+($B$3-$B$5)*$C$2)/(F140*SQRT($C$2))+F140*SQRT($C$2)/2</f>
        <v>-1.1801241200805483</v>
      </c>
      <c r="H140" s="2">
        <f xml:space="preserve"> (G140-F140*SQRT($C$2))</f>
        <v>-2.4765258842904618</v>
      </c>
      <c r="I140" s="4">
        <f>($B$1*EXP(($B$3-$B$5)*$C$2)*NORMSDIST(G140)-$E140*NORMSDIST(H140))*EXP(-$B$3*$C$2)</f>
        <v>0.59997553253405866</v>
      </c>
      <c r="J140" s="5">
        <f>(-$B$1*EXP(($B$3-$B$5)*$C$2)*NORMSDIST(-G140)+$E140*NORMSDIST(-H140))*EXP(-$B$3*$C$2)</f>
        <v>121.84997779485131</v>
      </c>
      <c r="K140" s="6">
        <f t="shared" si="9"/>
        <v>1.35</v>
      </c>
      <c r="L140" s="2">
        <f xml:space="preserve"> (LN($B$1/$E140)+($B$3-$B$5)*$C$2)/(K140*SQRT($C$2))+K140*SQRT($C$2)/2</f>
        <v>-0.8959517873523728</v>
      </c>
      <c r="M140" s="2">
        <f xml:space="preserve"> (L140-K140*SQRT($C$2))</f>
        <v>-2.3544037720885251</v>
      </c>
      <c r="N140" s="4">
        <f>($B$1*EXP(($B$3-$B$5)*$C$2)*NORMSDIST(L140)-$E140*NORMSDIST(M140))*EXP(-$B$3*$C$2)</f>
        <v>1.073545825937148</v>
      </c>
      <c r="O140" s="5">
        <f>(-$B$1*EXP(($B$3-$B$5)*$C$2)*NORMSDIST(-L140)+$E140*NORMSDIST(-M140))*EXP(-$B$3*$C$2)</f>
        <v>122.32354808825441</v>
      </c>
      <c r="P140" s="6">
        <f>B$4</f>
        <v>1.5</v>
      </c>
      <c r="Q140" s="2">
        <f xml:space="preserve"> (LN($B$1/$E140)+($B$3-$B$5)*$C$2)/(P140*SQRT($C$2))+P140*SQRT($C$2)/2</f>
        <v>-0.65240889911720845</v>
      </c>
      <c r="R140" s="2">
        <f xml:space="preserve"> (Q140-P140*SQRT($C$2))</f>
        <v>-2.2729111043795998</v>
      </c>
      <c r="S140" s="4">
        <f>($B$1*EXP(($B$3-$B$5)*$C$2)*NORMSDIST(Q140)-$E140*NORMSDIST(R140))*EXP(-$B$3*$C$2)</f>
        <v>1.6731248101705376</v>
      </c>
      <c r="T140" s="5">
        <f>(-$B$1*EXP(($B$3-$B$5)*$C$2)*NORMSDIST(-Q140)+$E140*NORMSDIST(-R140))*EXP(-$B$3*$C$2)</f>
        <v>122.92312707248779</v>
      </c>
      <c r="U140" s="6">
        <f t="shared" si="10"/>
        <v>1.6500000000000001</v>
      </c>
      <c r="V140" s="2">
        <f xml:space="preserve"> (LN($B$1/$E140)+($B$3-$B$5)*$C$2)/(U140*SQRT($C$2))+U140*SQRT($C$2)/2</f>
        <v>-0.4384146977860518</v>
      </c>
      <c r="W140" s="2">
        <f xml:space="preserve"> (V140-U140*SQRT($C$2))</f>
        <v>-2.2209671235746824</v>
      </c>
      <c r="X140" s="4">
        <f>($B$1*EXP(($B$3-$B$5)*$C$2)*NORMSDIST(V140)-$E140*NORMSDIST(W140))*EXP(-$B$3*$C$2)</f>
        <v>2.3694160941372973</v>
      </c>
      <c r="Y140" s="5">
        <f>(-$B$1*EXP(($B$3-$B$5)*$C$2)*NORMSDIST(-V140)+$E140*NORMSDIST(-W140))*EXP(-$B$3*$C$2)</f>
        <v>123.61941835645457</v>
      </c>
      <c r="Z140" s="6">
        <f t="shared" si="11"/>
        <v>1.7999999999999998</v>
      </c>
      <c r="AA140" s="2">
        <f xml:space="preserve"> (LN($B$1/$E140)+($B$3-$B$5)*$C$2)/(Z140*SQRT($C$2))+Z140*SQRT($C$2)/2</f>
        <v>-0.24658201163290194</v>
      </c>
      <c r="AB140" s="2">
        <f xml:space="preserve"> (AA140-Z140*SQRT($C$2))</f>
        <v>-2.1911846579477716</v>
      </c>
      <c r="AC140" s="4">
        <f>($B$1*EXP(($B$3-$B$5)*$C$2)*NORMSDIST(AA140)-$E140*NORMSDIST(AB140))*EXP(-$B$3*$C$2)</f>
        <v>3.1308780990481666</v>
      </c>
      <c r="AD140" s="5">
        <f>(-$B$1*EXP(($B$3-$B$5)*$C$2)*NORMSDIST(-AA140)+$E140*NORMSDIST(-AB140))*EXP(-$B$3*$C$2)</f>
        <v>124.38088036136543</v>
      </c>
    </row>
    <row r="141" spans="5:30" x14ac:dyDescent="0.15">
      <c r="E141" s="15">
        <v>135</v>
      </c>
      <c r="F141" s="6">
        <f t="shared" si="8"/>
        <v>1.2000000000000002</v>
      </c>
      <c r="G141" s="2">
        <f xml:space="preserve"> (LN($B$1/$E141)+($B$3-$B$5)*$C$2)/(F141*SQRT($C$2))+F141*SQRT($C$2)/2</f>
        <v>-1.1858592083014821</v>
      </c>
      <c r="H141" s="2">
        <f xml:space="preserve"> (G141-F141*SQRT($C$2))</f>
        <v>-2.4822609725113951</v>
      </c>
      <c r="I141" s="4">
        <f>($B$1*EXP(($B$3-$B$5)*$C$2)*NORMSDIST(G141)-$E141*NORMSDIST(H141))*EXP(-$B$3*$C$2)</f>
        <v>0.59340750936796072</v>
      </c>
      <c r="J141" s="5">
        <f>(-$B$1*EXP(($B$3-$B$5)*$C$2)*NORMSDIST(-G141)+$E141*NORMSDIST(-H141))*EXP(-$B$3*$C$2)</f>
        <v>122.84154411692639</v>
      </c>
      <c r="K141" s="6">
        <f t="shared" si="9"/>
        <v>1.35</v>
      </c>
      <c r="L141" s="2">
        <f xml:space="preserve"> (LN($B$1/$E141)+($B$3-$B$5)*$C$2)/(K141*SQRT($C$2))+K141*SQRT($C$2)/2</f>
        <v>-0.90104964354875827</v>
      </c>
      <c r="M141" s="2">
        <f xml:space="preserve"> (L141-K141*SQRT($C$2))</f>
        <v>-2.3595016282849106</v>
      </c>
      <c r="N141" s="4">
        <f>($B$1*EXP(($B$3-$B$5)*$C$2)*NORMSDIST(L141)-$E141*NORMSDIST(M141))*EXP(-$B$3*$C$2)</f>
        <v>1.0643502320278897</v>
      </c>
      <c r="O141" s="5">
        <f>(-$B$1*EXP(($B$3-$B$5)*$C$2)*NORMSDIST(-L141)+$E141*NORMSDIST(-M141))*EXP(-$B$3*$C$2)</f>
        <v>123.31248683958633</v>
      </c>
      <c r="P141" s="6">
        <f>B$4</f>
        <v>1.5</v>
      </c>
      <c r="Q141" s="2">
        <f xml:space="preserve"> (LN($B$1/$E141)+($B$3-$B$5)*$C$2)/(P141*SQRT($C$2))+P141*SQRT($C$2)/2</f>
        <v>-0.65699696969395538</v>
      </c>
      <c r="R141" s="2">
        <f xml:space="preserve"> (Q141-P141*SQRT($C$2))</f>
        <v>-2.2774991749563469</v>
      </c>
      <c r="S141" s="4">
        <f>($B$1*EXP(($B$3-$B$5)*$C$2)*NORMSDIST(Q141)-$E141*NORMSDIST(R141))*EXP(-$B$3*$C$2)</f>
        <v>1.66169937797107</v>
      </c>
      <c r="T141" s="5">
        <f>(-$B$1*EXP(($B$3-$B$5)*$C$2)*NORMSDIST(-Q141)+$E141*NORMSDIST(-R141))*EXP(-$B$3*$C$2)</f>
        <v>123.90983598552953</v>
      </c>
      <c r="U141" s="6">
        <f t="shared" si="10"/>
        <v>1.6500000000000001</v>
      </c>
      <c r="V141" s="2">
        <f xml:space="preserve"> (LN($B$1/$E141)+($B$3-$B$5)*$C$2)/(U141*SQRT($C$2))+U141*SQRT($C$2)/2</f>
        <v>-0.44258567103764002</v>
      </c>
      <c r="W141" s="2">
        <f xml:space="preserve"> (V141-U141*SQRT($C$2))</f>
        <v>-2.2251380968262708</v>
      </c>
      <c r="X141" s="4">
        <f>($B$1*EXP(($B$3-$B$5)*$C$2)*NORMSDIST(V141)-$E141*NORMSDIST(W141))*EXP(-$B$3*$C$2)</f>
        <v>2.3563344520575806</v>
      </c>
      <c r="Y141" s="5">
        <f>(-$B$1*EXP(($B$3-$B$5)*$C$2)*NORMSDIST(-V141)+$E141*NORMSDIST(-W141))*EXP(-$B$3*$C$2)</f>
        <v>124.60447105961602</v>
      </c>
      <c r="Z141" s="6">
        <f t="shared" si="11"/>
        <v>1.7999999999999998</v>
      </c>
      <c r="AA141" s="2">
        <f xml:space="preserve"> (LN($B$1/$E141)+($B$3-$B$5)*$C$2)/(Z141*SQRT($C$2))+Z141*SQRT($C$2)/2</f>
        <v>-0.25040540378019116</v>
      </c>
      <c r="AB141" s="2">
        <f xml:space="preserve"> (AA141-Z141*SQRT($C$2))</f>
        <v>-2.1950080500950606</v>
      </c>
      <c r="AC141" s="4">
        <f>($B$1*EXP(($B$3-$B$5)*$C$2)*NORMSDIST(AA141)-$E141*NORMSDIST(AB141))*EXP(-$B$3*$C$2)</f>
        <v>3.1167543167790548</v>
      </c>
      <c r="AD141" s="5">
        <f>(-$B$1*EXP(($B$3-$B$5)*$C$2)*NORMSDIST(-AA141)+$E141*NORMSDIST(-AB141))*EXP(-$B$3*$C$2)</f>
        <v>125.3648909243375</v>
      </c>
    </row>
    <row r="142" spans="5:30" x14ac:dyDescent="0.15">
      <c r="E142" s="15">
        <v>136</v>
      </c>
      <c r="F142" s="6">
        <f t="shared" si="8"/>
        <v>1.2000000000000002</v>
      </c>
      <c r="G142" s="2">
        <f xml:space="preserve"> (LN($B$1/$E142)+($B$3-$B$5)*$C$2)/(F142*SQRT($C$2))+F142*SQRT($C$2)/2</f>
        <v>-1.1915519707624465</v>
      </c>
      <c r="H142" s="2">
        <f xml:space="preserve"> (G142-F142*SQRT($C$2))</f>
        <v>-2.4879537349723595</v>
      </c>
      <c r="I142" s="4">
        <f>($B$1*EXP(($B$3-$B$5)*$C$2)*NORMSDIST(G142)-$E142*NORMSDIST(H142))*EXP(-$B$3*$C$2)</f>
        <v>0.5869439746981695</v>
      </c>
      <c r="J142" s="5">
        <f>(-$B$1*EXP(($B$3-$B$5)*$C$2)*NORMSDIST(-G142)+$E142*NORMSDIST(-H142))*EXP(-$B$3*$C$2)</f>
        <v>123.83321492749778</v>
      </c>
      <c r="K142" s="6">
        <f t="shared" si="9"/>
        <v>1.35</v>
      </c>
      <c r="L142" s="2">
        <f xml:space="preserve"> (LN($B$1/$E142)+($B$3-$B$5)*$C$2)/(K142*SQRT($C$2))+K142*SQRT($C$2)/2</f>
        <v>-0.90610987684739341</v>
      </c>
      <c r="M142" s="2">
        <f xml:space="preserve"> (L142-K142*SQRT($C$2))</f>
        <v>-2.364561861583546</v>
      </c>
      <c r="N142" s="4">
        <f>($B$1*EXP(($B$3-$B$5)*$C$2)*NORMSDIST(L142)-$E142*NORMSDIST(M142))*EXP(-$B$3*$C$2)</f>
        <v>1.055279657834183</v>
      </c>
      <c r="O142" s="5">
        <f>(-$B$1*EXP(($B$3-$B$5)*$C$2)*NORMSDIST(-L142)+$E142*NORMSDIST(-M142))*EXP(-$B$3*$C$2)</f>
        <v>124.30155061063378</v>
      </c>
      <c r="P142" s="6">
        <f>B$4</f>
        <v>1.5</v>
      </c>
      <c r="Q142" s="2">
        <f xml:space="preserve"> (LN($B$1/$E142)+($B$3-$B$5)*$C$2)/(P142*SQRT($C$2))+P142*SQRT($C$2)/2</f>
        <v>-0.66155117966272703</v>
      </c>
      <c r="R142" s="2">
        <f xml:space="preserve"> (Q142-P142*SQRT($C$2))</f>
        <v>-2.2820533849251183</v>
      </c>
      <c r="S142" s="4">
        <f>($B$1*EXP(($B$3-$B$5)*$C$2)*NORMSDIST(Q142)-$E142*NORMSDIST(R142))*EXP(-$B$3*$C$2)</f>
        <v>1.6504100237665458</v>
      </c>
      <c r="T142" s="5">
        <f>(-$B$1*EXP(($B$3-$B$5)*$C$2)*NORMSDIST(-Q142)+$E142*NORMSDIST(-R142))*EXP(-$B$3*$C$2)</f>
        <v>124.89668097656617</v>
      </c>
      <c r="U142" s="6">
        <f t="shared" si="10"/>
        <v>1.6500000000000001</v>
      </c>
      <c r="V142" s="2">
        <f xml:space="preserve"> (LN($B$1/$E142)+($B$3-$B$5)*$C$2)/(U142*SQRT($C$2))+U142*SQRT($C$2)/2</f>
        <v>-0.44672586191834152</v>
      </c>
      <c r="W142" s="2">
        <f xml:space="preserve"> (V142-U142*SQRT($C$2))</f>
        <v>-2.2292782877069723</v>
      </c>
      <c r="X142" s="4">
        <f>($B$1*EXP(($B$3-$B$5)*$C$2)*NORMSDIST(V142)-$E142*NORMSDIST(W142))*EXP(-$B$3*$C$2)</f>
        <v>2.3433919938311401</v>
      </c>
      <c r="Y142" s="5">
        <f>(-$B$1*EXP(($B$3-$B$5)*$C$2)*NORMSDIST(-V142)+$E142*NORMSDIST(-W142))*EXP(-$B$3*$C$2)</f>
        <v>125.58966294663074</v>
      </c>
      <c r="Z142" s="6">
        <f t="shared" si="11"/>
        <v>1.7999999999999998</v>
      </c>
      <c r="AA142" s="2">
        <f xml:space="preserve"> (LN($B$1/$E142)+($B$3-$B$5)*$C$2)/(Z142*SQRT($C$2))+Z142*SQRT($C$2)/2</f>
        <v>-0.25420057875416757</v>
      </c>
      <c r="AB142" s="2">
        <f xml:space="preserve"> (AA142-Z142*SQRT($C$2))</f>
        <v>-2.198803225069037</v>
      </c>
      <c r="AC142" s="4">
        <f>($B$1*EXP(($B$3-$B$5)*$C$2)*NORMSDIST(AA142)-$E142*NORMSDIST(AB142))*EXP(-$B$3*$C$2)</f>
        <v>3.1027669044395756</v>
      </c>
      <c r="AD142" s="5">
        <f>(-$B$1*EXP(($B$3-$B$5)*$C$2)*NORMSDIST(-AA142)+$E142*NORMSDIST(-AB142))*EXP(-$B$3*$C$2)</f>
        <v>126.34903785723921</v>
      </c>
    </row>
    <row r="143" spans="5:30" x14ac:dyDescent="0.15">
      <c r="E143" s="15">
        <v>137</v>
      </c>
      <c r="F143" s="6">
        <f t="shared" si="8"/>
        <v>1.2000000000000002</v>
      </c>
      <c r="G143" s="2">
        <f xml:space="preserve"> (LN($B$1/$E143)+($B$3-$B$5)*$C$2)/(F143*SQRT($C$2))+F143*SQRT($C$2)/2</f>
        <v>-1.1972030276294805</v>
      </c>
      <c r="H143" s="2">
        <f xml:space="preserve"> (G143-F143*SQRT($C$2))</f>
        <v>-2.4936047918393935</v>
      </c>
      <c r="I143" s="4">
        <f>($B$1*EXP(($B$3-$B$5)*$C$2)*NORMSDIST(G143)-$E143*NORMSDIST(H143))*EXP(-$B$3*$C$2)</f>
        <v>0.58058270315451022</v>
      </c>
      <c r="J143" s="5">
        <f>(-$B$1*EXP(($B$3-$B$5)*$C$2)*NORMSDIST(-G143)+$E143*NORMSDIST(-H143))*EXP(-$B$3*$C$2)</f>
        <v>124.82498800119529</v>
      </c>
      <c r="K143" s="6">
        <f t="shared" si="9"/>
        <v>1.35</v>
      </c>
      <c r="L143" s="2">
        <f xml:space="preserve"> (LN($B$1/$E143)+($B$3-$B$5)*$C$2)/(K143*SQRT($C$2))+K143*SQRT($C$2)/2</f>
        <v>-0.91113303850697891</v>
      </c>
      <c r="M143" s="2">
        <f xml:space="preserve"> (L143-K143*SQRT($C$2))</f>
        <v>-2.3695850232431312</v>
      </c>
      <c r="N143" s="4">
        <f>($B$1*EXP(($B$3-$B$5)*$C$2)*NORMSDIST(L143)-$E143*NORMSDIST(M143))*EXP(-$B$3*$C$2)</f>
        <v>1.0463317095585618</v>
      </c>
      <c r="O143" s="5">
        <f>(-$B$1*EXP(($B$3-$B$5)*$C$2)*NORMSDIST(-L143)+$E143*NORMSDIST(-M143))*EXP(-$B$3*$C$2)</f>
        <v>125.29073700759935</v>
      </c>
      <c r="P143" s="6">
        <f>B$4</f>
        <v>1.5</v>
      </c>
      <c r="Q143" s="2">
        <f xml:space="preserve"> (LN($B$1/$E143)+($B$3-$B$5)*$C$2)/(P143*SQRT($C$2))+P143*SQRT($C$2)/2</f>
        <v>-0.666072025156354</v>
      </c>
      <c r="R143" s="2">
        <f xml:space="preserve"> (Q143-P143*SQRT($C$2))</f>
        <v>-2.2865742304187453</v>
      </c>
      <c r="S143" s="4">
        <f>($B$1*EXP(($B$3-$B$5)*$C$2)*NORMSDIST(Q143)-$E143*NORMSDIST(R143))*EXP(-$B$3*$C$2)</f>
        <v>1.6392543517266536</v>
      </c>
      <c r="T143" s="5">
        <f>(-$B$1*EXP(($B$3-$B$5)*$C$2)*NORMSDIST(-Q143)+$E143*NORMSDIST(-R143))*EXP(-$B$3*$C$2)</f>
        <v>125.88365964976745</v>
      </c>
      <c r="U143" s="6">
        <f t="shared" si="10"/>
        <v>1.6500000000000001</v>
      </c>
      <c r="V143" s="2">
        <f xml:space="preserve"> (LN($B$1/$E143)+($B$3-$B$5)*$C$2)/(U143*SQRT($C$2))+U143*SQRT($C$2)/2</f>
        <v>-0.45083572145800244</v>
      </c>
      <c r="W143" s="2">
        <f xml:space="preserve"> (V143-U143*SQRT($C$2))</f>
        <v>-2.2333881472466333</v>
      </c>
      <c r="X143" s="4">
        <f>($B$1*EXP(($B$3-$B$5)*$C$2)*NORMSDIST(V143)-$E143*NORMSDIST(W143))*EXP(-$B$3*$C$2)</f>
        <v>2.3305864278601178</v>
      </c>
      <c r="Y143" s="5">
        <f>(-$B$1*EXP(($B$3-$B$5)*$C$2)*NORMSDIST(-V143)+$E143*NORMSDIST(-W143))*EXP(-$B$3*$C$2)</f>
        <v>126.5749917259009</v>
      </c>
      <c r="Z143" s="6">
        <f t="shared" si="11"/>
        <v>1.7999999999999998</v>
      </c>
      <c r="AA143" s="2">
        <f xml:space="preserve"> (LN($B$1/$E143)+($B$3-$B$5)*$C$2)/(Z143*SQRT($C$2))+Z143*SQRT($C$2)/2</f>
        <v>-0.25796794999885664</v>
      </c>
      <c r="AB143" s="2">
        <f xml:space="preserve"> (AA143-Z143*SQRT($C$2))</f>
        <v>-2.2025705963137261</v>
      </c>
      <c r="AC143" s="4">
        <f>($B$1*EXP(($B$3-$B$5)*$C$2)*NORMSDIST(AA143)-$E143*NORMSDIST(AB143))*EXP(-$B$3*$C$2)</f>
        <v>3.0889137353071683</v>
      </c>
      <c r="AD143" s="5">
        <f>(-$B$1*EXP(($B$3-$B$5)*$C$2)*NORMSDIST(-AA143)+$E143*NORMSDIST(-AB143))*EXP(-$B$3*$C$2)</f>
        <v>127.33331903334793</v>
      </c>
    </row>
    <row r="144" spans="5:30" x14ac:dyDescent="0.15">
      <c r="E144" s="15">
        <v>138</v>
      </c>
      <c r="F144" s="6">
        <f t="shared" si="8"/>
        <v>1.2000000000000002</v>
      </c>
      <c r="G144" s="2">
        <f xml:space="preserve"> (LN($B$1/$E144)+($B$3-$B$5)*$C$2)/(F144*SQRT($C$2))+F144*SQRT($C$2)/2</f>
        <v>-1.2028129855374847</v>
      </c>
      <c r="H144" s="2">
        <f xml:space="preserve"> (G144-F144*SQRT($C$2))</f>
        <v>-2.4992147497473978</v>
      </c>
      <c r="I144" s="4">
        <f>($B$1*EXP(($B$3-$B$5)*$C$2)*NORMSDIST(G144)-$E144*NORMSDIST(H144))*EXP(-$B$3*$C$2)</f>
        <v>0.57432152934056635</v>
      </c>
      <c r="J144" s="5">
        <f>(-$B$1*EXP(($B$3-$B$5)*$C$2)*NORMSDIST(-G144)+$E144*NORMSDIST(-H144))*EXP(-$B$3*$C$2)</f>
        <v>125.81686117262252</v>
      </c>
      <c r="K144" s="6">
        <f t="shared" si="9"/>
        <v>1.35</v>
      </c>
      <c r="L144" s="2">
        <f xml:space="preserve"> (LN($B$1/$E144)+($B$3-$B$5)*$C$2)/(K144*SQRT($C$2))+K144*SQRT($C$2)/2</f>
        <v>-0.91611966775853837</v>
      </c>
      <c r="M144" s="2">
        <f xml:space="preserve"> (L144-K144*SQRT($C$2))</f>
        <v>-2.3745716524946907</v>
      </c>
      <c r="N144" s="4">
        <f>($B$1*EXP(($B$3-$B$5)*$C$2)*NORMSDIST(L144)-$E144*NORMSDIST(M144))*EXP(-$B$3*$C$2)</f>
        <v>1.0375040532295345</v>
      </c>
      <c r="O144" s="5">
        <f>(-$B$1*EXP(($B$3-$B$5)*$C$2)*NORMSDIST(-L144)+$E144*NORMSDIST(-M144))*EXP(-$B$3*$C$2)</f>
        <v>126.2800436965115</v>
      </c>
      <c r="P144" s="6">
        <f>B$4</f>
        <v>1.5</v>
      </c>
      <c r="Q144" s="2">
        <f xml:space="preserve"> (LN($B$1/$E144)+($B$3-$B$5)*$C$2)/(P144*SQRT($C$2))+P144*SQRT($C$2)/2</f>
        <v>-0.67055999148275747</v>
      </c>
      <c r="R144" s="2">
        <f xml:space="preserve"> (Q144-P144*SQRT($C$2))</f>
        <v>-2.2910621967451488</v>
      </c>
      <c r="S144" s="4">
        <f>($B$1*EXP(($B$3-$B$5)*$C$2)*NORMSDIST(Q144)-$E144*NORMSDIST(R144))*EXP(-$B$3*$C$2)</f>
        <v>1.6282300226006077</v>
      </c>
      <c r="T144" s="5">
        <f>(-$B$1*EXP(($B$3-$B$5)*$C$2)*NORMSDIST(-Q144)+$E144*NORMSDIST(-R144))*EXP(-$B$3*$C$2)</f>
        <v>126.87076966588256</v>
      </c>
      <c r="U144" s="6">
        <f t="shared" si="10"/>
        <v>1.6500000000000001</v>
      </c>
      <c r="V144" s="2">
        <f xml:space="preserve"> (LN($B$1/$E144)+($B$3-$B$5)*$C$2)/(U144*SQRT($C$2))+U144*SQRT($C$2)/2</f>
        <v>-0.45491569084564187</v>
      </c>
      <c r="W144" s="2">
        <f xml:space="preserve"> (V144-U144*SQRT($C$2))</f>
        <v>-2.2374681166342727</v>
      </c>
      <c r="X144" s="4">
        <f>($B$1*EXP(($B$3-$B$5)*$C$2)*NORMSDIST(V144)-$E144*NORMSDIST(W144))*EXP(-$B$3*$C$2)</f>
        <v>2.3179155143709447</v>
      </c>
      <c r="Y144" s="5">
        <f>(-$B$1*EXP(($B$3-$B$5)*$C$2)*NORMSDIST(-V144)+$E144*NORMSDIST(-W144))*EXP(-$B$3*$C$2)</f>
        <v>127.5604551576529</v>
      </c>
      <c r="Z144" s="6">
        <f t="shared" si="11"/>
        <v>1.7999999999999998</v>
      </c>
      <c r="AA144" s="2">
        <f xml:space="preserve"> (LN($B$1/$E144)+($B$3-$B$5)*$C$2)/(Z144*SQRT($C$2))+Z144*SQRT($C$2)/2</f>
        <v>-0.26170792193752612</v>
      </c>
      <c r="AB144" s="2">
        <f xml:space="preserve"> (AA144-Z144*SQRT($C$2))</f>
        <v>-2.2063105682523956</v>
      </c>
      <c r="AC144" s="4">
        <f>($B$1*EXP(($B$3-$B$5)*$C$2)*NORMSDIST(AA144)-$E144*NORMSDIST(AB144))*EXP(-$B$3*$C$2)</f>
        <v>3.0751927291621359</v>
      </c>
      <c r="AD144" s="5">
        <f>(-$B$1*EXP(($B$3-$B$5)*$C$2)*NORMSDIST(-AA144)+$E144*NORMSDIST(-AB144))*EXP(-$B$3*$C$2)</f>
        <v>128.31773237244411</v>
      </c>
    </row>
    <row r="145" spans="5:30" x14ac:dyDescent="0.15">
      <c r="E145" s="15">
        <v>139</v>
      </c>
      <c r="F145" s="6">
        <f t="shared" si="8"/>
        <v>1.2000000000000002</v>
      </c>
      <c r="G145" s="2">
        <f xml:space="preserve"> (LN($B$1/$E145)+($B$3-$B$5)*$C$2)/(F145*SQRT($C$2))+F145*SQRT($C$2)/2</f>
        <v>-1.2083824379810233</v>
      </c>
      <c r="H145" s="2">
        <f xml:space="preserve"> (G145-F145*SQRT($C$2))</f>
        <v>-2.5047842021909368</v>
      </c>
      <c r="I145" s="4">
        <f>($B$1*EXP(($B$3-$B$5)*$C$2)*NORMSDIST(G145)-$E145*NORMSDIST(H145))*EXP(-$B$3*$C$2)</f>
        <v>0.5681583458688706</v>
      </c>
      <c r="J145" s="5">
        <f>(-$B$1*EXP(($B$3-$B$5)*$C$2)*NORMSDIST(-G145)+$E145*NORMSDIST(-H145))*EXP(-$B$3*$C$2)</f>
        <v>126.80883233439201</v>
      </c>
      <c r="K145" s="6">
        <f t="shared" si="9"/>
        <v>1.35</v>
      </c>
      <c r="L145" s="2">
        <f xml:space="preserve"> (LN($B$1/$E145)+($B$3-$B$5)*$C$2)/(K145*SQRT($C$2))+K145*SQRT($C$2)/2</f>
        <v>-0.9210702921527949</v>
      </c>
      <c r="M145" s="2">
        <f xml:space="preserve"> (L145-K145*SQRT($C$2))</f>
        <v>-2.379522276888947</v>
      </c>
      <c r="N145" s="4">
        <f>($B$1*EXP(($B$3-$B$5)*$C$2)*NORMSDIST(L145)-$E145*NORMSDIST(M145))*EXP(-$B$3*$C$2)</f>
        <v>1.0287944128470519</v>
      </c>
      <c r="O145" s="5">
        <f>(-$B$1*EXP(($B$3-$B$5)*$C$2)*NORMSDIST(-L145)+$E145*NORMSDIST(-M145))*EXP(-$B$3*$C$2)</f>
        <v>127.26946840137019</v>
      </c>
      <c r="P145" s="6">
        <f>B$4</f>
        <v>1.5</v>
      </c>
      <c r="Q145" s="2">
        <f xml:space="preserve"> (LN($B$1/$E145)+($B$3-$B$5)*$C$2)/(P145*SQRT($C$2))+P145*SQRT($C$2)/2</f>
        <v>-0.67501555343758846</v>
      </c>
      <c r="R145" s="2">
        <f xml:space="preserve"> (Q145-P145*SQRT($C$2))</f>
        <v>-2.29551775869998</v>
      </c>
      <c r="S145" s="4">
        <f>($B$1*EXP(($B$3-$B$5)*$C$2)*NORMSDIST(Q145)-$E145*NORMSDIST(R145))*EXP(-$B$3*$C$2)</f>
        <v>1.6173347520320436</v>
      </c>
      <c r="T145" s="5">
        <f>(-$B$1*EXP(($B$3-$B$5)*$C$2)*NORMSDIST(-Q145)+$E145*NORMSDIST(-R145))*EXP(-$B$3*$C$2)</f>
        <v>127.85800874055516</v>
      </c>
      <c r="U145" s="6">
        <f t="shared" si="10"/>
        <v>1.6500000000000001</v>
      </c>
      <c r="V145" s="2">
        <f xml:space="preserve"> (LN($B$1/$E145)+($B$3-$B$5)*$C$2)/(U145*SQRT($C$2))+U145*SQRT($C$2)/2</f>
        <v>-0.45896620171367009</v>
      </c>
      <c r="W145" s="2">
        <f xml:space="preserve"> (V145-U145*SQRT($C$2))</f>
        <v>-2.2415186275023009</v>
      </c>
      <c r="X145" s="4">
        <f>($B$1*EXP(($B$3-$B$5)*$C$2)*NORMSDIST(V145)-$E145*NORMSDIST(W145))*EXP(-$B$3*$C$2)</f>
        <v>2.3053770639158855</v>
      </c>
      <c r="Y145" s="5">
        <f>(-$B$1*EXP(($B$3-$B$5)*$C$2)*NORMSDIST(-V145)+$E145*NORMSDIST(-W145))*EXP(-$B$3*$C$2)</f>
        <v>128.54605105243905</v>
      </c>
      <c r="Z145" s="6">
        <f t="shared" si="11"/>
        <v>1.7999999999999998</v>
      </c>
      <c r="AA145" s="2">
        <f xml:space="preserve"> (LN($B$1/$E145)+($B$3-$B$5)*$C$2)/(Z145*SQRT($C$2))+Z145*SQRT($C$2)/2</f>
        <v>-0.2654208902332188</v>
      </c>
      <c r="AB145" s="2">
        <f xml:space="preserve"> (AA145-Z145*SQRT($C$2))</f>
        <v>-2.2100235365480883</v>
      </c>
      <c r="AC145" s="4">
        <f>($B$1*EXP(($B$3-$B$5)*$C$2)*NORMSDIST(AA145)-$E145*NORMSDIST(AB145))*EXP(-$B$3*$C$2)</f>
        <v>3.061601850972866</v>
      </c>
      <c r="AD145" s="5">
        <f>(-$B$1*EXP(($B$3-$B$5)*$C$2)*NORMSDIST(-AA145)+$E145*NORMSDIST(-AB145))*EXP(-$B$3*$C$2)</f>
        <v>129.30227583949599</v>
      </c>
    </row>
    <row r="146" spans="5:30" x14ac:dyDescent="0.15">
      <c r="E146" s="15">
        <v>140</v>
      </c>
      <c r="F146" s="6">
        <f t="shared" si="8"/>
        <v>1.2000000000000002</v>
      </c>
      <c r="G146" s="2">
        <f xml:space="preserve"> (LN($B$1/$E146)+($B$3-$B$5)*$C$2)/(F146*SQRT($C$2))+F146*SQRT($C$2)/2</f>
        <v>-1.2139119656911164</v>
      </c>
      <c r="H146" s="2">
        <f xml:space="preserve"> (G146-F146*SQRT($C$2))</f>
        <v>-2.5103137299010294</v>
      </c>
      <c r="I146" s="4">
        <f>($B$1*EXP(($B$3-$B$5)*$C$2)*NORMSDIST(G146)-$E146*NORMSDIST(H146))*EXP(-$B$3*$C$2)</f>
        <v>0.56209110147204067</v>
      </c>
      <c r="J146" s="5">
        <f>(-$B$1*EXP(($B$3-$B$5)*$C$2)*NORMSDIST(-G146)+$E146*NORMSDIST(-H146))*EXP(-$B$3*$C$2)</f>
        <v>127.80089943523636</v>
      </c>
      <c r="K146" s="6">
        <f t="shared" si="9"/>
        <v>1.35</v>
      </c>
      <c r="L146" s="2">
        <f xml:space="preserve"> (LN($B$1/$E146)+($B$3-$B$5)*$C$2)/(K146*SQRT($C$2))+K146*SQRT($C$2)/2</f>
        <v>-0.92598542789510008</v>
      </c>
      <c r="M146" s="2">
        <f xml:space="preserve"> (L146-K146*SQRT($C$2))</f>
        <v>-2.3844374126312524</v>
      </c>
      <c r="N146" s="4">
        <f>($B$1*EXP(($B$3-$B$5)*$C$2)*NORMSDIST(L146)-$E146*NORMSDIST(M146))*EXP(-$B$3*$C$2)</f>
        <v>1.020200568596755</v>
      </c>
      <c r="O146" s="5">
        <f>(-$B$1*EXP(($B$3-$B$5)*$C$2)*NORMSDIST(-L146)+$E146*NORMSDIST(-M146))*EXP(-$B$3*$C$2)</f>
        <v>128.25900890236105</v>
      </c>
      <c r="P146" s="6">
        <f>B$4</f>
        <v>1.5</v>
      </c>
      <c r="Q146" s="2">
        <f xml:space="preserve"> (LN($B$1/$E146)+($B$3-$B$5)*$C$2)/(P146*SQRT($C$2))+P146*SQRT($C$2)/2</f>
        <v>-0.67943917560566292</v>
      </c>
      <c r="R146" s="2">
        <f xml:space="preserve"> (Q146-P146*SQRT($C$2))</f>
        <v>-2.2999413808680544</v>
      </c>
      <c r="S146" s="4">
        <f>($B$1*EXP(($B$3-$B$5)*$C$2)*NORMSDIST(Q146)-$E146*NORMSDIST(R146))*EXP(-$B$3*$C$2)</f>
        <v>1.6065663089346121</v>
      </c>
      <c r="T146" s="5">
        <f>(-$B$1*EXP(($B$3-$B$5)*$C$2)*NORMSDIST(-Q146)+$E146*NORMSDIST(-R146))*EXP(-$B$3*$C$2)</f>
        <v>128.84537464269891</v>
      </c>
      <c r="U146" s="6">
        <f t="shared" si="10"/>
        <v>1.6500000000000001</v>
      </c>
      <c r="V146" s="2">
        <f xml:space="preserve"> (LN($B$1/$E146)+($B$3-$B$5)*$C$2)/(U146*SQRT($C$2))+U146*SQRT($C$2)/2</f>
        <v>-0.46298767641191974</v>
      </c>
      <c r="W146" s="2">
        <f xml:space="preserve"> (V146-U146*SQRT($C$2))</f>
        <v>-2.2455401022005503</v>
      </c>
      <c r="X146" s="4">
        <f>($B$1*EXP(($B$3-$B$5)*$C$2)*NORMSDIST(V146)-$E146*NORMSDIST(W146))*EXP(-$B$3*$C$2)</f>
        <v>2.2929689359274708</v>
      </c>
      <c r="Y146" s="5">
        <f>(-$B$1*EXP(($B$3-$B$5)*$C$2)*NORMSDIST(-V146)+$E146*NORMSDIST(-W146))*EXP(-$B$3*$C$2)</f>
        <v>129.53177726969176</v>
      </c>
      <c r="Z146" s="6">
        <f t="shared" si="11"/>
        <v>1.7999999999999998</v>
      </c>
      <c r="AA146" s="2">
        <f xml:space="preserve"> (LN($B$1/$E146)+($B$3-$B$5)*$C$2)/(Z146*SQRT($C$2))+Z146*SQRT($C$2)/2</f>
        <v>-0.26910724203994751</v>
      </c>
      <c r="AB146" s="2">
        <f xml:space="preserve"> (AA146-Z146*SQRT($C$2))</f>
        <v>-2.213709888354817</v>
      </c>
      <c r="AC146" s="4">
        <f>($B$1*EXP(($B$3-$B$5)*$C$2)*NORMSDIST(AA146)-$E146*NORMSDIST(AB146))*EXP(-$B$3*$C$2)</f>
        <v>3.0481391096266783</v>
      </c>
      <c r="AD146" s="5">
        <f>(-$B$1*EXP(($B$3-$B$5)*$C$2)*NORMSDIST(-AA146)+$E146*NORMSDIST(-AB146))*EXP(-$B$3*$C$2)</f>
        <v>130.28694744339097</v>
      </c>
    </row>
    <row r="147" spans="5:30" x14ac:dyDescent="0.15">
      <c r="E147" s="15">
        <v>141</v>
      </c>
      <c r="F147" s="6">
        <f t="shared" si="8"/>
        <v>1.2000000000000002</v>
      </c>
      <c r="G147" s="2">
        <f xml:space="preserve"> (LN($B$1/$E147)+($B$3-$B$5)*$C$2)/(F147*SQRT($C$2))+F147*SQRT($C$2)/2</f>
        <v>-1.2194021369986214</v>
      </c>
      <c r="H147" s="2">
        <f xml:space="preserve"> (G147-F147*SQRT($C$2))</f>
        <v>-2.5158039012085345</v>
      </c>
      <c r="I147" s="4">
        <f>($B$1*EXP(($B$3-$B$5)*$C$2)*NORMSDIST(G147)-$E147*NORMSDIST(H147))*EXP(-$B$3*$C$2)</f>
        <v>0.55611779918652393</v>
      </c>
      <c r="J147" s="5">
        <f>(-$B$1*EXP(($B$3-$B$5)*$C$2)*NORMSDIST(-G147)+$E147*NORMSDIST(-H147))*EXP(-$B$3*$C$2)</f>
        <v>128.79306047819202</v>
      </c>
      <c r="K147" s="6">
        <f t="shared" si="9"/>
        <v>1.35</v>
      </c>
      <c r="L147" s="2">
        <f xml:space="preserve"> (LN($B$1/$E147)+($B$3-$B$5)*$C$2)/(K147*SQRT($C$2))+K147*SQRT($C$2)/2</f>
        <v>-0.93086558016843779</v>
      </c>
      <c r="M147" s="2">
        <f xml:space="preserve"> (L147-K147*SQRT($C$2))</f>
        <v>-2.3893175649045899</v>
      </c>
      <c r="N147" s="4">
        <f>($B$1*EXP(($B$3-$B$5)*$C$2)*NORMSDIST(L147)-$E147*NORMSDIST(M147))*EXP(-$B$3*$C$2)</f>
        <v>1.0117203551300571</v>
      </c>
      <c r="O147" s="5">
        <f>(-$B$1*EXP(($B$3-$B$5)*$C$2)*NORMSDIST(-L147)+$E147*NORMSDIST(-M147))*EXP(-$B$3*$C$2)</f>
        <v>129.24866303413552</v>
      </c>
      <c r="P147" s="6">
        <f>B$4</f>
        <v>1.5</v>
      </c>
      <c r="Q147" s="2">
        <f xml:space="preserve"> (LN($B$1/$E147)+($B$3-$B$5)*$C$2)/(P147*SQRT($C$2))+P147*SQRT($C$2)/2</f>
        <v>-0.68383131265166697</v>
      </c>
      <c r="R147" s="2">
        <f xml:space="preserve"> (Q147-P147*SQRT($C$2))</f>
        <v>-2.3043335179140585</v>
      </c>
      <c r="S147" s="4">
        <f>($B$1*EXP(($B$3-$B$5)*$C$2)*NORMSDIST(Q147)-$E147*NORMSDIST(R147))*EXP(-$B$3*$C$2)</f>
        <v>1.5959225139257063</v>
      </c>
      <c r="T147" s="5">
        <f>(-$B$1*EXP(($B$3-$B$5)*$C$2)*NORMSDIST(-Q147)+$E147*NORMSDIST(-R147))*EXP(-$B$3*$C$2)</f>
        <v>129.83286519293119</v>
      </c>
      <c r="U147" s="6">
        <f t="shared" si="10"/>
        <v>1.6500000000000001</v>
      </c>
      <c r="V147" s="2">
        <f xml:space="preserve"> (LN($B$1/$E147)+($B$3-$B$5)*$C$2)/(U147*SQRT($C$2))+U147*SQRT($C$2)/2</f>
        <v>-0.46698052827192338</v>
      </c>
      <c r="W147" s="2">
        <f xml:space="preserve"> (V147-U147*SQRT($C$2))</f>
        <v>-2.249532954060554</v>
      </c>
      <c r="X147" s="4">
        <f>($B$1*EXP(($B$3-$B$5)*$C$2)*NORMSDIST(V147)-$E147*NORMSDIST(W147))*EXP(-$B$3*$C$2)</f>
        <v>2.2806890373235462</v>
      </c>
      <c r="Y147" s="5">
        <f>(-$B$1*EXP(($B$3-$B$5)*$C$2)*NORMSDIST(-V147)+$E147*NORMSDIST(-W147))*EXP(-$B$3*$C$2)</f>
        <v>130.51763171632902</v>
      </c>
      <c r="Z147" s="6">
        <f t="shared" si="11"/>
        <v>1.7999999999999998</v>
      </c>
      <c r="AA147" s="2">
        <f xml:space="preserve"> (LN($B$1/$E147)+($B$3-$B$5)*$C$2)/(Z147*SQRT($C$2))+Z147*SQRT($C$2)/2</f>
        <v>-0.27276735624495074</v>
      </c>
      <c r="AB147" s="2">
        <f xml:space="preserve"> (AA147-Z147*SQRT($C$2))</f>
        <v>-2.2173700025598202</v>
      </c>
      <c r="AC147" s="4">
        <f>($B$1*EXP(($B$3-$B$5)*$C$2)*NORMSDIST(AA147)-$E147*NORMSDIST(AB147))*EXP(-$B$3*$C$2)</f>
        <v>3.0348025567044834</v>
      </c>
      <c r="AD147" s="5">
        <f>(-$B$1*EXP(($B$3-$B$5)*$C$2)*NORMSDIST(-AA147)+$E147*NORMSDIST(-AB147))*EXP(-$B$3*$C$2)</f>
        <v>131.27174523570997</v>
      </c>
    </row>
    <row r="148" spans="5:30" x14ac:dyDescent="0.15">
      <c r="E148" s="15">
        <v>142</v>
      </c>
      <c r="F148" s="6">
        <f t="shared" si="8"/>
        <v>1.2000000000000002</v>
      </c>
      <c r="G148" s="2">
        <f xml:space="preserve"> (LN($B$1/$E148)+($B$3-$B$5)*$C$2)/(F148*SQRT($C$2))+F148*SQRT($C$2)/2</f>
        <v>-1.2248535081847751</v>
      </c>
      <c r="H148" s="2">
        <f xml:space="preserve"> (G148-F148*SQRT($C$2))</f>
        <v>-2.5212552723946882</v>
      </c>
      <c r="I148" s="4">
        <f>($B$1*EXP(($B$3-$B$5)*$C$2)*NORMSDIST(G148)-$E148*NORMSDIST(H148))*EXP(-$B$3*$C$2)</f>
        <v>0.55023649460567603</v>
      </c>
      <c r="J148" s="5">
        <f>(-$B$1*EXP(($B$3-$B$5)*$C$2)*NORMSDIST(-G148)+$E148*NORMSDIST(-H148))*EXP(-$B$3*$C$2)</f>
        <v>129.78531351885232</v>
      </c>
      <c r="K148" s="6">
        <f t="shared" si="9"/>
        <v>1.35</v>
      </c>
      <c r="L148" s="2">
        <f xml:space="preserve"> (LN($B$1/$E148)+($B$3-$B$5)*$C$2)/(K148*SQRT($C$2))+K148*SQRT($C$2)/2</f>
        <v>-0.93571124344501855</v>
      </c>
      <c r="M148" s="2">
        <f xml:space="preserve"> (L148-K148*SQRT($C$2))</f>
        <v>-2.3941632281811707</v>
      </c>
      <c r="N148" s="4">
        <f>($B$1*EXP(($B$3-$B$5)*$C$2)*NORMSDIST(L148)-$E148*NORMSDIST(M148))*EXP(-$B$3*$C$2)</f>
        <v>1.0033516599071786</v>
      </c>
      <c r="O148" s="5">
        <f>(-$B$1*EXP(($B$3-$B$5)*$C$2)*NORMSDIST(-L148)+$E148*NORMSDIST(-M148))*EXP(-$B$3*$C$2)</f>
        <v>130.23842868415383</v>
      </c>
      <c r="P148" s="6">
        <f>B$4</f>
        <v>1.5</v>
      </c>
      <c r="Q148" s="2">
        <f xml:space="preserve"> (LN($B$1/$E148)+($B$3-$B$5)*$C$2)/(P148*SQRT($C$2))+P148*SQRT($C$2)/2</f>
        <v>-0.68819240960058969</v>
      </c>
      <c r="R148" s="2">
        <f xml:space="preserve"> (Q148-P148*SQRT($C$2))</f>
        <v>-2.308694614862981</v>
      </c>
      <c r="S148" s="4">
        <f>($B$1*EXP(($B$3-$B$5)*$C$2)*NORMSDIST(Q148)-$E148*NORMSDIST(R148))*EXP(-$B$3*$C$2)</f>
        <v>1.5854012378158786</v>
      </c>
      <c r="T148" s="5">
        <f>(-$B$1*EXP(($B$3-$B$5)*$C$2)*NORMSDIST(-Q148)+$E148*NORMSDIST(-R148))*EXP(-$B$3*$C$2)</f>
        <v>130.82047826206255</v>
      </c>
      <c r="U148" s="6">
        <f t="shared" si="10"/>
        <v>1.6500000000000001</v>
      </c>
      <c r="V148" s="2">
        <f xml:space="preserve"> (LN($B$1/$E148)+($B$3-$B$5)*$C$2)/(U148*SQRT($C$2))+U148*SQRT($C$2)/2</f>
        <v>-0.47094516186185309</v>
      </c>
      <c r="W148" s="2">
        <f xml:space="preserve"> (V148-U148*SQRT($C$2))</f>
        <v>-2.2534975876504837</v>
      </c>
      <c r="X148" s="4">
        <f>($B$1*EXP(($B$3-$B$5)*$C$2)*NORMSDIST(V148)-$E148*NORMSDIST(W148))*EXP(-$B$3*$C$2)</f>
        <v>2.2685353211608912</v>
      </c>
      <c r="Y148" s="5">
        <f>(-$B$1*EXP(($B$3-$B$5)*$C$2)*NORMSDIST(-V148)+$E148*NORMSDIST(-W148))*EXP(-$B$3*$C$2)</f>
        <v>131.50361234540756</v>
      </c>
      <c r="Z148" s="6">
        <f t="shared" si="11"/>
        <v>1.7999999999999998</v>
      </c>
      <c r="AA148" s="2">
        <f xml:space="preserve"> (LN($B$1/$E148)+($B$3-$B$5)*$C$2)/(Z148*SQRT($C$2))+Z148*SQRT($C$2)/2</f>
        <v>-0.27640160370238653</v>
      </c>
      <c r="AB148" s="2">
        <f xml:space="preserve"> (AA148-Z148*SQRT($C$2))</f>
        <v>-2.221004250017256</v>
      </c>
      <c r="AC148" s="4">
        <f>($B$1*EXP(($B$3-$B$5)*$C$2)*NORMSDIST(AA148)-$E148*NORMSDIST(AB148))*EXP(-$B$3*$C$2)</f>
        <v>3.0215902852974117</v>
      </c>
      <c r="AD148" s="5">
        <f>(-$B$1*EXP(($B$3-$B$5)*$C$2)*NORMSDIST(-AA148)+$E148*NORMSDIST(-AB148))*EXP(-$B$3*$C$2)</f>
        <v>132.25666730954404</v>
      </c>
    </row>
    <row r="149" spans="5:30" x14ac:dyDescent="0.15">
      <c r="E149" s="15">
        <v>143</v>
      </c>
      <c r="F149" s="6">
        <f t="shared" si="8"/>
        <v>1.2000000000000002</v>
      </c>
      <c r="G149" s="2">
        <f xml:space="preserve"> (LN($B$1/$E149)+($B$3-$B$5)*$C$2)/(F149*SQRT($C$2))+F149*SQRT($C$2)/2</f>
        <v>-1.2302666238194355</v>
      </c>
      <c r="H149" s="2">
        <f xml:space="preserve"> (G149-F149*SQRT($C$2))</f>
        <v>-2.526668388029349</v>
      </c>
      <c r="I149" s="4">
        <f>($B$1*EXP(($B$3-$B$5)*$C$2)*NORMSDIST(G149)-$E149*NORMSDIST(H149))*EXP(-$B$3*$C$2)</f>
        <v>0.54444529419916654</v>
      </c>
      <c r="J149" s="5">
        <f>(-$B$1*EXP(($B$3-$B$5)*$C$2)*NORMSDIST(-G149)+$E149*NORMSDIST(-H149))*EXP(-$B$3*$C$2)</f>
        <v>130.777656663687</v>
      </c>
      <c r="K149" s="6">
        <f t="shared" si="9"/>
        <v>1.35</v>
      </c>
      <c r="L149" s="2">
        <f xml:space="preserve"> (LN($B$1/$E149)+($B$3-$B$5)*$C$2)/(K149*SQRT($C$2))+K149*SQRT($C$2)/2</f>
        <v>-0.94052290178693942</v>
      </c>
      <c r="M149" s="2">
        <f xml:space="preserve"> (L149-K149*SQRT($C$2))</f>
        <v>-2.3989748865230918</v>
      </c>
      <c r="N149" s="4">
        <f>($B$1*EXP(($B$3-$B$5)*$C$2)*NORMSDIST(L149)-$E149*NORMSDIST(M149))*EXP(-$B$3*$C$2)</f>
        <v>0.99509242160051381</v>
      </c>
      <c r="O149" s="5">
        <f>(-$B$1*EXP(($B$3-$B$5)*$C$2)*NORMSDIST(-L149)+$E149*NORMSDIST(-M149))*EXP(-$B$3*$C$2)</f>
        <v>131.22830379108834</v>
      </c>
      <c r="P149" s="6">
        <f>B$4</f>
        <v>1.5</v>
      </c>
      <c r="Q149" s="2">
        <f xml:space="preserve"> (LN($B$1/$E149)+($B$3-$B$5)*$C$2)/(P149*SQRT($C$2))+P149*SQRT($C$2)/2</f>
        <v>-0.69252290210831824</v>
      </c>
      <c r="R149" s="2">
        <f xml:space="preserve"> (Q149-P149*SQRT($C$2))</f>
        <v>-2.3130251073707098</v>
      </c>
      <c r="S149" s="4">
        <f>($B$1*EXP(($B$3-$B$5)*$C$2)*NORMSDIST(Q149)-$E149*NORMSDIST(R149))*EXP(-$B$3*$C$2)</f>
        <v>1.575000400151644</v>
      </c>
      <c r="T149" s="5">
        <f>(-$B$1*EXP(($B$3-$B$5)*$C$2)*NORMSDIST(-Q149)+$E149*NORMSDIST(-R149))*EXP(-$B$3*$C$2)</f>
        <v>131.80821176963948</v>
      </c>
      <c r="U149" s="6">
        <f t="shared" si="10"/>
        <v>1.6500000000000001</v>
      </c>
      <c r="V149" s="2">
        <f xml:space="preserve"> (LN($B$1/$E149)+($B$3-$B$5)*$C$2)/(U149*SQRT($C$2))+U149*SQRT($C$2)/2</f>
        <v>-0.47488197323251546</v>
      </c>
      <c r="W149" s="2">
        <f xml:space="preserve"> (V149-U149*SQRT($C$2))</f>
        <v>-2.2574343990211463</v>
      </c>
      <c r="X149" s="4">
        <f>($B$1*EXP(($B$3-$B$5)*$C$2)*NORMSDIST(V149)-$E149*NORMSDIST(W149))*EXP(-$B$3*$C$2)</f>
        <v>2.2565057853354231</v>
      </c>
      <c r="Y149" s="5">
        <f>(-$B$1*EXP(($B$3-$B$5)*$C$2)*NORMSDIST(-V149)+$E149*NORMSDIST(-W149))*EXP(-$B$3*$C$2)</f>
        <v>132.48971715482327</v>
      </c>
      <c r="Z149" s="6">
        <f t="shared" si="11"/>
        <v>1.7999999999999998</v>
      </c>
      <c r="AA149" s="2">
        <f xml:space="preserve"> (LN($B$1/$E149)+($B$3-$B$5)*$C$2)/(Z149*SQRT($C$2))+Z149*SQRT($C$2)/2</f>
        <v>-0.28001034745882702</v>
      </c>
      <c r="AB149" s="2">
        <f xml:space="preserve"> (AA149-Z149*SQRT($C$2))</f>
        <v>-2.2246129937736967</v>
      </c>
      <c r="AC149" s="4">
        <f>($B$1*EXP(($B$3-$B$5)*$C$2)*NORMSDIST(AA149)-$E149*NORMSDIST(AB149))*EXP(-$B$3*$C$2)</f>
        <v>3.0085004288637327</v>
      </c>
      <c r="AD149" s="5">
        <f>(-$B$1*EXP(($B$3-$B$5)*$C$2)*NORMSDIST(-AA149)+$E149*NORMSDIST(-AB149))*EXP(-$B$3*$C$2)</f>
        <v>133.24171179835156</v>
      </c>
    </row>
    <row r="150" spans="5:30" x14ac:dyDescent="0.15">
      <c r="E150" s="15">
        <v>144</v>
      </c>
      <c r="F150" s="6">
        <f t="shared" si="8"/>
        <v>1.2000000000000002</v>
      </c>
      <c r="G150" s="2">
        <f xml:space="preserve"> (LN($B$1/$E150)+($B$3-$B$5)*$C$2)/(F150*SQRT($C$2))+F150*SQRT($C$2)/2</f>
        <v>-1.2356420170875406</v>
      </c>
      <c r="H150" s="2">
        <f xml:space="preserve"> (G150-F150*SQRT($C$2))</f>
        <v>-2.5320437812974541</v>
      </c>
      <c r="I150" s="4">
        <f>($B$1*EXP(($B$3-$B$5)*$C$2)*NORMSDIST(G150)-$E150*NORMSDIST(H150))*EXP(-$B$3*$C$2)</f>
        <v>0.53874235369577161</v>
      </c>
      <c r="J150" s="5">
        <f>(-$B$1*EXP(($B$3-$B$5)*$C$2)*NORMSDIST(-G150)+$E150*NORMSDIST(-H150))*EXP(-$B$3*$C$2)</f>
        <v>131.77008806842474</v>
      </c>
      <c r="K150" s="6">
        <f t="shared" si="9"/>
        <v>1.35</v>
      </c>
      <c r="L150" s="2">
        <f xml:space="preserve"> (LN($B$1/$E150)+($B$3-$B$5)*$C$2)/(K150*SQRT($C$2))+K150*SQRT($C$2)/2</f>
        <v>-0.94530102913636593</v>
      </c>
      <c r="M150" s="2">
        <f xml:space="preserve"> (L150-K150*SQRT($C$2))</f>
        <v>-2.4037530138725183</v>
      </c>
      <c r="N150" s="4">
        <f>($B$1*EXP(($B$3-$B$5)*$C$2)*NORMSDIST(L150)-$E150*NORMSDIST(M150))*EXP(-$B$3*$C$2)</f>
        <v>0.9869406285557154</v>
      </c>
      <c r="O150" s="5">
        <f>(-$B$1*EXP(($B$3-$B$5)*$C$2)*NORMSDIST(-L150)+$E150*NORMSDIST(-M150))*EXP(-$B$3*$C$2)</f>
        <v>132.21828634328469</v>
      </c>
      <c r="P150" s="6">
        <f>B$4</f>
        <v>1.5</v>
      </c>
      <c r="Q150" s="2">
        <f xml:space="preserve"> (LN($B$1/$E150)+($B$3-$B$5)*$C$2)/(P150*SQRT($C$2))+P150*SQRT($C$2)/2</f>
        <v>-0.69682321672280223</v>
      </c>
      <c r="R150" s="2">
        <f xml:space="preserve"> (Q150-P150*SQRT($C$2))</f>
        <v>-2.3173254219851938</v>
      </c>
      <c r="S150" s="4">
        <f>($B$1*EXP(($B$3-$B$5)*$C$2)*NORMSDIST(Q150)-$E150*NORMSDIST(R150))*EXP(-$B$3*$C$2)</f>
        <v>1.5647179678094176</v>
      </c>
      <c r="T150" s="5">
        <f>(-$B$1*EXP(($B$3-$B$5)*$C$2)*NORMSDIST(-Q150)+$E150*NORMSDIST(-R150))*EXP(-$B$3*$C$2)</f>
        <v>132.79606368253843</v>
      </c>
      <c r="U150" s="6">
        <f t="shared" si="10"/>
        <v>1.6500000000000001</v>
      </c>
      <c r="V150" s="2">
        <f xml:space="preserve"> (LN($B$1/$E150)+($B$3-$B$5)*$C$2)/(U150*SQRT($C$2))+U150*SQRT($C$2)/2</f>
        <v>-0.47879135015477348</v>
      </c>
      <c r="W150" s="2">
        <f xml:space="preserve"> (V150-U150*SQRT($C$2))</f>
        <v>-2.2613437759434043</v>
      </c>
      <c r="X150" s="4">
        <f>($B$1*EXP(($B$3-$B$5)*$C$2)*NORMSDIST(V150)-$E150*NORMSDIST(W150))*EXP(-$B$3*$C$2)</f>
        <v>2.2445984713270319</v>
      </c>
      <c r="Y150" s="5">
        <f>(-$B$1*EXP(($B$3-$B$5)*$C$2)*NORMSDIST(-V150)+$E150*NORMSDIST(-W150))*EXP(-$B$3*$C$2)</f>
        <v>133.47594418605601</v>
      </c>
      <c r="Z150" s="6">
        <f t="shared" si="11"/>
        <v>1.7999999999999998</v>
      </c>
      <c r="AA150" s="2">
        <f xml:space="preserve"> (LN($B$1/$E150)+($B$3-$B$5)*$C$2)/(Z150*SQRT($C$2))+Z150*SQRT($C$2)/2</f>
        <v>-0.28359394297089702</v>
      </c>
      <c r="AB150" s="2">
        <f xml:space="preserve"> (AA150-Z150*SQRT($C$2))</f>
        <v>-2.2281965892857665</v>
      </c>
      <c r="AC150" s="4">
        <f>($B$1*EXP(($B$3-$B$5)*$C$2)*NORMSDIST(AA150)-$E150*NORMSDIST(AB150))*EXP(-$B$3*$C$2)</f>
        <v>2.9955311601244214</v>
      </c>
      <c r="AD150" s="5">
        <f>(-$B$1*EXP(($B$3-$B$5)*$C$2)*NORMSDIST(-AA150)+$E150*NORMSDIST(-AB150))*EXP(-$B$3*$C$2)</f>
        <v>134.22687687485342</v>
      </c>
    </row>
    <row r="151" spans="5:30" x14ac:dyDescent="0.15">
      <c r="E151" s="15">
        <v>145</v>
      </c>
      <c r="F151" s="6">
        <f t="shared" si="8"/>
        <v>1.2000000000000002</v>
      </c>
      <c r="G151" s="2">
        <f xml:space="preserve"> (LN($B$1/$E151)+($B$3-$B$5)*$C$2)/(F151*SQRT($C$2))+F151*SQRT($C$2)/2</f>
        <v>-1.2409802101042646</v>
      </c>
      <c r="H151" s="2">
        <f xml:space="preserve"> (G151-F151*SQRT($C$2))</f>
        <v>-2.5373819743141777</v>
      </c>
      <c r="I151" s="4">
        <f>($B$1*EXP(($B$3-$B$5)*$C$2)*NORMSDIST(G151)-$E151*NORMSDIST(H151))*EXP(-$B$3*$C$2)</f>
        <v>0.53312587652682342</v>
      </c>
      <c r="J151" s="5">
        <f>(-$B$1*EXP(($B$3-$B$5)*$C$2)*NORMSDIST(-G151)+$E151*NORMSDIST(-H151))*EXP(-$B$3*$C$2)</f>
        <v>132.76260593649701</v>
      </c>
      <c r="K151" s="6">
        <f t="shared" si="9"/>
        <v>1.35</v>
      </c>
      <c r="L151" s="2">
        <f xml:space="preserve"> (LN($B$1/$E151)+($B$3-$B$5)*$C$2)/(K151*SQRT($C$2))+K151*SQRT($C$2)/2</f>
        <v>-0.95004608959567616</v>
      </c>
      <c r="M151" s="2">
        <f xml:space="preserve"> (L151-K151*SQRT($C$2))</f>
        <v>-2.4084980743318285</v>
      </c>
      <c r="N151" s="4">
        <f>($B$1*EXP(($B$3-$B$5)*$C$2)*NORMSDIST(L151)-$E151*NORMSDIST(M151))*EXP(-$B$3*$C$2)</f>
        <v>0.97889431730809751</v>
      </c>
      <c r="O151" s="5">
        <f>(-$B$1*EXP(($B$3-$B$5)*$C$2)*NORMSDIST(-L151)+$E151*NORMSDIST(-M151))*EXP(-$B$3*$C$2)</f>
        <v>133.20837437727829</v>
      </c>
      <c r="P151" s="6">
        <f>B$4</f>
        <v>1.5</v>
      </c>
      <c r="Q151" s="2">
        <f xml:space="preserve"> (LN($B$1/$E151)+($B$3-$B$5)*$C$2)/(P151*SQRT($C$2))+P151*SQRT($C$2)/2</f>
        <v>-0.70109377113618143</v>
      </c>
      <c r="R151" s="2">
        <f xml:space="preserve"> (Q151-P151*SQRT($C$2))</f>
        <v>-2.321595976398573</v>
      </c>
      <c r="S151" s="4">
        <f>($B$1*EXP(($B$3-$B$5)*$C$2)*NORMSDIST(Q151)-$E151*NORMSDIST(R151))*EXP(-$B$3*$C$2)</f>
        <v>1.5545519536385188</v>
      </c>
      <c r="T151" s="5">
        <f>(-$B$1*EXP(($B$3-$B$5)*$C$2)*NORMSDIST(-Q151)+$E151*NORMSDIST(-R151))*EXP(-$B$3*$C$2)</f>
        <v>133.78403201360871</v>
      </c>
      <c r="U151" s="6">
        <f t="shared" si="10"/>
        <v>1.6500000000000001</v>
      </c>
      <c r="V151" s="2">
        <f xml:space="preserve"> (LN($B$1/$E151)+($B$3-$B$5)*$C$2)/(U151*SQRT($C$2))+U151*SQRT($C$2)/2</f>
        <v>-0.48267367234875469</v>
      </c>
      <c r="W151" s="2">
        <f xml:space="preserve"> (V151-U151*SQRT($C$2))</f>
        <v>-2.2652260981373855</v>
      </c>
      <c r="X151" s="4">
        <f>($B$1*EXP(($B$3-$B$5)*$C$2)*NORMSDIST(V151)-$E151*NORMSDIST(W151))*EXP(-$B$3*$C$2)</f>
        <v>2.2328114629872724</v>
      </c>
      <c r="Y151" s="5">
        <f>(-$B$1*EXP(($B$3-$B$5)*$C$2)*NORMSDIST(-V151)+$E151*NORMSDIST(-W151))*EXP(-$B$3*$C$2)</f>
        <v>134.46229152295746</v>
      </c>
      <c r="Z151" s="6">
        <f t="shared" si="11"/>
        <v>1.7999999999999998</v>
      </c>
      <c r="AA151" s="2">
        <f xml:space="preserve"> (LN($B$1/$E151)+($B$3-$B$5)*$C$2)/(Z151*SQRT($C$2))+Z151*SQRT($C$2)/2</f>
        <v>-0.28715273831537946</v>
      </c>
      <c r="AB151" s="2">
        <f xml:space="preserve"> (AA151-Z151*SQRT($C$2))</f>
        <v>-2.2317553846302491</v>
      </c>
      <c r="AC151" s="4">
        <f>($B$1*EXP(($B$3-$B$5)*$C$2)*NORMSDIST(AA151)-$E151*NORMSDIST(AB151))*EXP(-$B$3*$C$2)</f>
        <v>2.9826806899958394</v>
      </c>
      <c r="AD151" s="5">
        <f>(-$B$1*EXP(($B$3-$B$5)*$C$2)*NORMSDIST(-AA151)+$E151*NORMSDIST(-AB151))*EXP(-$B$3*$C$2)</f>
        <v>135.21216074996599</v>
      </c>
    </row>
    <row r="152" spans="5:30" x14ac:dyDescent="0.15">
      <c r="E152" s="15">
        <v>146</v>
      </c>
      <c r="F152" s="6">
        <f t="shared" si="8"/>
        <v>1.2000000000000002</v>
      </c>
      <c r="G152" s="2">
        <f xml:space="preserve"> (LN($B$1/$E152)+($B$3-$B$5)*$C$2)/(F152*SQRT($C$2))+F152*SQRT($C$2)/2</f>
        <v>-1.2462817142193496</v>
      </c>
      <c r="H152" s="2">
        <f xml:space="preserve"> (G152-F152*SQRT($C$2))</f>
        <v>-2.5426834784292627</v>
      </c>
      <c r="I152" s="4">
        <f>($B$1*EXP(($B$3-$B$5)*$C$2)*NORMSDIST(G152)-$E152*NORMSDIST(H152))*EXP(-$B$3*$C$2)</f>
        <v>0.5275941123276684</v>
      </c>
      <c r="J152" s="5">
        <f>(-$B$1*EXP(($B$3-$B$5)*$C$2)*NORMSDIST(-G152)+$E152*NORMSDIST(-H152))*EXP(-$B$3*$C$2)</f>
        <v>133.75520851753902</v>
      </c>
      <c r="K152" s="6">
        <f t="shared" si="9"/>
        <v>1.35</v>
      </c>
      <c r="L152" s="2">
        <f xml:space="preserve"> (LN($B$1/$E152)+($B$3-$B$5)*$C$2)/(K152*SQRT($C$2))+K152*SQRT($C$2)/2</f>
        <v>-0.9547585376979737</v>
      </c>
      <c r="M152" s="2">
        <f xml:space="preserve"> (L152-K152*SQRT($C$2))</f>
        <v>-2.413210522434126</v>
      </c>
      <c r="N152" s="4">
        <f>($B$1*EXP(($B$3-$B$5)*$C$2)*NORMSDIST(L152)-$E152*NORMSDIST(M152))*EXP(-$B$3*$C$2)</f>
        <v>0.97095157115203834</v>
      </c>
      <c r="O152" s="5">
        <f>(-$B$1*EXP(($B$3-$B$5)*$C$2)*NORMSDIST(-L152)+$E152*NORMSDIST(-M152))*EXP(-$B$3*$C$2)</f>
        <v>134.1985659763634</v>
      </c>
      <c r="P152" s="6">
        <f>B$4</f>
        <v>1.5</v>
      </c>
      <c r="Q152" s="2">
        <f xml:space="preserve"> (LN($B$1/$E152)+($B$3-$B$5)*$C$2)/(P152*SQRT($C$2))+P152*SQRT($C$2)/2</f>
        <v>-0.70533497442824922</v>
      </c>
      <c r="R152" s="2">
        <f xml:space="preserve"> (Q152-P152*SQRT($C$2))</f>
        <v>-2.3258371796906405</v>
      </c>
      <c r="S152" s="4">
        <f>($B$1*EXP(($B$3-$B$5)*$C$2)*NORMSDIST(Q152)-$E152*NORMSDIST(R152))*EXP(-$B$3*$C$2)</f>
        <v>1.5445004151512107</v>
      </c>
      <c r="T152" s="5">
        <f>(-$B$1*EXP(($B$3-$B$5)*$C$2)*NORMSDIST(-Q152)+$E152*NORMSDIST(-R152))*EXP(-$B$3*$C$2)</f>
        <v>134.77211482036256</v>
      </c>
      <c r="U152" s="6">
        <f t="shared" si="10"/>
        <v>1.6500000000000001</v>
      </c>
      <c r="V152" s="2">
        <f xml:space="preserve"> (LN($B$1/$E152)+($B$3-$B$5)*$C$2)/(U152*SQRT($C$2))+U152*SQRT($C$2)/2</f>
        <v>-0.48652931170517999</v>
      </c>
      <c r="W152" s="2">
        <f xml:space="preserve"> (V152-U152*SQRT($C$2))</f>
        <v>-2.2690817374938108</v>
      </c>
      <c r="X152" s="4">
        <f>($B$1*EXP(($B$3-$B$5)*$C$2)*NORMSDIST(V152)-$E152*NORMSDIST(W152))*EXP(-$B$3*$C$2)</f>
        <v>2.2211428853682031</v>
      </c>
      <c r="Y152" s="5">
        <f>(-$B$1*EXP(($B$3-$B$5)*$C$2)*NORMSDIST(-V152)+$E152*NORMSDIST(-W152))*EXP(-$B$3*$C$2)</f>
        <v>135.44875729057952</v>
      </c>
      <c r="Z152" s="6">
        <f t="shared" si="11"/>
        <v>1.7999999999999998</v>
      </c>
      <c r="AA152" s="2">
        <f xml:space="preserve"> (LN($B$1/$E152)+($B$3-$B$5)*$C$2)/(Z152*SQRT($C$2))+Z152*SQRT($C$2)/2</f>
        <v>-0.29068707439210273</v>
      </c>
      <c r="AB152" s="2">
        <f xml:space="preserve"> (AA152-Z152*SQRT($C$2))</f>
        <v>-2.2352897207069722</v>
      </c>
      <c r="AC152" s="4">
        <f>($B$1*EXP(($B$3-$B$5)*$C$2)*NORMSDIST(AA152)-$E152*NORMSDIST(AB152))*EXP(-$B$3*$C$2)</f>
        <v>2.9699472665580475</v>
      </c>
      <c r="AD152" s="5">
        <f>(-$B$1*EXP(($B$3-$B$5)*$C$2)*NORMSDIST(-AA152)+$E152*NORMSDIST(-AB152))*EXP(-$B$3*$C$2)</f>
        <v>136.19756167176939</v>
      </c>
    </row>
    <row r="153" spans="5:30" x14ac:dyDescent="0.15">
      <c r="E153" s="15">
        <v>147</v>
      </c>
      <c r="F153" s="6">
        <f t="shared" si="8"/>
        <v>1.2000000000000002</v>
      </c>
      <c r="G153" s="2">
        <f xml:space="preserve"> (LN($B$1/$E153)+($B$3-$B$5)*$C$2)/(F153*SQRT($C$2))+F153*SQRT($C$2)/2</f>
        <v>-1.251547030311047</v>
      </c>
      <c r="H153" s="2">
        <f xml:space="preserve"> (G153-F153*SQRT($C$2))</f>
        <v>-2.54794879452096</v>
      </c>
      <c r="I153" s="4">
        <f>($B$1*EXP(($B$3-$B$5)*$C$2)*NORMSDIST(G153)-$E153*NORMSDIST(H153))*EXP(-$B$3*$C$2)</f>
        <v>0.52214535549465169</v>
      </c>
      <c r="J153" s="5">
        <f>(-$B$1*EXP(($B$3-$B$5)*$C$2)*NORMSDIST(-G153)+$E153*NORMSDIST(-H153))*EXP(-$B$3*$C$2)</f>
        <v>134.74789410594715</v>
      </c>
      <c r="K153" s="6">
        <f t="shared" si="9"/>
        <v>1.35</v>
      </c>
      <c r="L153" s="2">
        <f xml:space="preserve"> (LN($B$1/$E153)+($B$3-$B$5)*$C$2)/(K153*SQRT($C$2))+K153*SQRT($C$2)/2</f>
        <v>-0.95943881866837177</v>
      </c>
      <c r="M153" s="2">
        <f xml:space="preserve"> (L153-K153*SQRT($C$2))</f>
        <v>-2.4178908034045241</v>
      </c>
      <c r="N153" s="4">
        <f>($B$1*EXP(($B$3-$B$5)*$C$2)*NORMSDIST(L153)-$E153*NORMSDIST(M153))*EXP(-$B$3*$C$2)</f>
        <v>0.96311051876115794</v>
      </c>
      <c r="O153" s="5">
        <f>(-$B$1*EXP(($B$3-$B$5)*$C$2)*NORMSDIST(-L153)+$E153*NORMSDIST(-M153))*EXP(-$B$3*$C$2)</f>
        <v>135.18885926921368</v>
      </c>
      <c r="P153" s="6">
        <f>B$4</f>
        <v>1.5</v>
      </c>
      <c r="Q153" s="2">
        <f xml:space="preserve"> (LN($B$1/$E153)+($B$3-$B$5)*$C$2)/(P153*SQRT($C$2))+P153*SQRT($C$2)/2</f>
        <v>-0.70954722730160735</v>
      </c>
      <c r="R153" s="2">
        <f xml:space="preserve"> (Q153-P153*SQRT($C$2))</f>
        <v>-2.3300494325639987</v>
      </c>
      <c r="S153" s="4">
        <f>($B$1*EXP(($B$3-$B$5)*$C$2)*NORMSDIST(Q153)-$E153*NORMSDIST(R153))*EXP(-$B$3*$C$2)</f>
        <v>1.5345614532578606</v>
      </c>
      <c r="T153" s="5">
        <f>(-$B$1*EXP(($B$3-$B$5)*$C$2)*NORMSDIST(-Q153)+$E153*NORMSDIST(-R153))*EXP(-$B$3*$C$2)</f>
        <v>135.76031020371039</v>
      </c>
      <c r="U153" s="6">
        <f t="shared" si="10"/>
        <v>1.6500000000000001</v>
      </c>
      <c r="V153" s="2">
        <f xml:space="preserve"> (LN($B$1/$E153)+($B$3-$B$5)*$C$2)/(U153*SQRT($C$2))+U153*SQRT($C$2)/2</f>
        <v>-0.49035863249914191</v>
      </c>
      <c r="W153" s="2">
        <f xml:space="preserve"> (V153-U153*SQRT($C$2))</f>
        <v>-2.2729110582877725</v>
      </c>
      <c r="X153" s="4">
        <f>($B$1*EXP(($B$3-$B$5)*$C$2)*NORMSDIST(V153)-$E153*NORMSDIST(W153))*EXP(-$B$3*$C$2)</f>
        <v>2.2095909035906702</v>
      </c>
      <c r="Y153" s="5">
        <f>(-$B$1*EXP(($B$3-$B$5)*$C$2)*NORMSDIST(-V153)+$E153*NORMSDIST(-W153))*EXP(-$B$3*$C$2)</f>
        <v>136.43533965404319</v>
      </c>
      <c r="Z153" s="6">
        <f t="shared" si="11"/>
        <v>1.7999999999999998</v>
      </c>
      <c r="AA153" s="2">
        <f xml:space="preserve"> (LN($B$1/$E153)+($B$3-$B$5)*$C$2)/(Z153*SQRT($C$2))+Z153*SQRT($C$2)/2</f>
        <v>-0.29419728511990118</v>
      </c>
      <c r="AB153" s="2">
        <f xml:space="preserve"> (AA153-Z153*SQRT($C$2))</f>
        <v>-2.2387999314347709</v>
      </c>
      <c r="AC153" s="4">
        <f>($B$1*EXP(($B$3-$B$5)*$C$2)*NORMSDIST(AA153)-$E153*NORMSDIST(AB153))*EXP(-$B$3*$C$2)</f>
        <v>2.9573291740573246</v>
      </c>
      <c r="AD153" s="5">
        <f>(-$B$1*EXP(($B$3-$B$5)*$C$2)*NORMSDIST(-AA153)+$E153*NORMSDIST(-AB153))*EXP(-$B$3*$C$2)</f>
        <v>137.18307792450986</v>
      </c>
    </row>
    <row r="154" spans="5:30" x14ac:dyDescent="0.15">
      <c r="E154" s="15">
        <v>148</v>
      </c>
      <c r="F154" s="6">
        <f t="shared" si="8"/>
        <v>1.2000000000000002</v>
      </c>
      <c r="G154" s="2">
        <f xml:space="preserve"> (LN($B$1/$E154)+($B$3-$B$5)*$C$2)/(F154*SQRT($C$2))+F154*SQRT($C$2)/2</f>
        <v>-1.256776649070098</v>
      </c>
      <c r="H154" s="2">
        <f xml:space="preserve"> (G154-F154*SQRT($C$2))</f>
        <v>-2.553178413280011</v>
      </c>
      <c r="I154" s="4">
        <f>($B$1*EXP(($B$3-$B$5)*$C$2)*NORMSDIST(G154)-$E154*NORMSDIST(H154))*EXP(-$B$3*$C$2)</f>
        <v>0.51677794379525566</v>
      </c>
      <c r="J154" s="5">
        <f>(-$B$1*EXP(($B$3-$B$5)*$C$2)*NORMSDIST(-G154)+$E154*NORMSDIST(-H154))*EXP(-$B$3*$C$2)</f>
        <v>135.74066103948897</v>
      </c>
      <c r="K154" s="6">
        <f t="shared" si="9"/>
        <v>1.35</v>
      </c>
      <c r="L154" s="2">
        <f xml:space="preserve"> (LN($B$1/$E154)+($B$3-$B$5)*$C$2)/(K154*SQRT($C$2))+K154*SQRT($C$2)/2</f>
        <v>-0.96408736867641687</v>
      </c>
      <c r="M154" s="2">
        <f xml:space="preserve"> (L154-K154*SQRT($C$2))</f>
        <v>-2.422539353412569</v>
      </c>
      <c r="N154" s="4">
        <f>($B$1*EXP(($B$3-$B$5)*$C$2)*NORMSDIST(L154)-$E154*NORMSDIST(M154))*EXP(-$B$3*$C$2)</f>
        <v>0.95536933285718728</v>
      </c>
      <c r="O154" s="5">
        <f>(-$B$1*EXP(($B$3-$B$5)*$C$2)*NORMSDIST(-L154)+$E154*NORMSDIST(-M154))*EXP(-$B$3*$C$2)</f>
        <v>136.17925242855088</v>
      </c>
      <c r="P154" s="6">
        <f>B$4</f>
        <v>1.5</v>
      </c>
      <c r="Q154" s="2">
        <f xml:space="preserve"> (LN($B$1/$E154)+($B$3-$B$5)*$C$2)/(P154*SQRT($C$2))+P154*SQRT($C$2)/2</f>
        <v>-0.71373092230884805</v>
      </c>
      <c r="R154" s="2">
        <f xml:space="preserve"> (Q154-P154*SQRT($C$2))</f>
        <v>-2.3342331275712396</v>
      </c>
      <c r="S154" s="4">
        <f>($B$1*EXP(($B$3-$B$5)*$C$2)*NORMSDIST(Q154)-$E154*NORMSDIST(R154))*EXP(-$B$3*$C$2)</f>
        <v>1.5247332110454104</v>
      </c>
      <c r="T154" s="5">
        <f>(-$B$1*EXP(($B$3-$B$5)*$C$2)*NORMSDIST(-Q154)+$E154*NORMSDIST(-R154))*EXP(-$B$3*$C$2)</f>
        <v>136.74861630673908</v>
      </c>
      <c r="U154" s="6">
        <f t="shared" si="10"/>
        <v>1.6500000000000001</v>
      </c>
      <c r="V154" s="2">
        <f xml:space="preserve"> (LN($B$1/$E154)+($B$3-$B$5)*$C$2)/(U154*SQRT($C$2))+U154*SQRT($C$2)/2</f>
        <v>-0.49416199159663343</v>
      </c>
      <c r="W154" s="2">
        <f xml:space="preserve"> (V154-U154*SQRT($C$2))</f>
        <v>-2.2767144173852643</v>
      </c>
      <c r="X154" s="4">
        <f>($B$1*EXP(($B$3-$B$5)*$C$2)*NORMSDIST(V154)-$E154*NORMSDIST(W154))*EXP(-$B$3*$C$2)</f>
        <v>2.1981537217505207</v>
      </c>
      <c r="Y154" s="5">
        <f>(-$B$1*EXP(($B$3-$B$5)*$C$2)*NORMSDIST(-V154)+$E154*NORMSDIST(-W154))*EXP(-$B$3*$C$2)</f>
        <v>137.42203681744419</v>
      </c>
      <c r="Z154" s="6">
        <f t="shared" si="11"/>
        <v>1.7999999999999998</v>
      </c>
      <c r="AA154" s="2">
        <f xml:space="preserve"> (LN($B$1/$E154)+($B$3-$B$5)*$C$2)/(Z154*SQRT($C$2))+Z154*SQRT($C$2)/2</f>
        <v>-0.29768369762593505</v>
      </c>
      <c r="AB154" s="2">
        <f xml:space="preserve"> (AA154-Z154*SQRT($C$2))</f>
        <v>-2.2422863439408047</v>
      </c>
      <c r="AC154" s="4">
        <f>($B$1*EXP(($B$3-$B$5)*$C$2)*NORMSDIST(AA154)-$E154*NORMSDIST(AB154))*EXP(-$B$3*$C$2)</f>
        <v>2.9448247319415604</v>
      </c>
      <c r="AD154" s="5">
        <f>(-$B$1*EXP(($B$3-$B$5)*$C$2)*NORMSDIST(-AA154)+$E154*NORMSDIST(-AB154))*EXP(-$B$3*$C$2)</f>
        <v>138.16870782763527</v>
      </c>
    </row>
    <row r="155" spans="5:30" x14ac:dyDescent="0.15">
      <c r="E155" s="15">
        <v>149</v>
      </c>
      <c r="F155" s="6">
        <f t="shared" si="8"/>
        <v>1.2000000000000002</v>
      </c>
      <c r="G155" s="2">
        <f xml:space="preserve"> (LN($B$1/$E155)+($B$3-$B$5)*$C$2)/(F155*SQRT($C$2))+F155*SQRT($C$2)/2</f>
        <v>-1.2619710512741462</v>
      </c>
      <c r="H155" s="2">
        <f xml:space="preserve"> (G155-F155*SQRT($C$2))</f>
        <v>-2.5583728154840593</v>
      </c>
      <c r="I155" s="4">
        <f>($B$1*EXP(($B$3-$B$5)*$C$2)*NORMSDIST(G155)-$E155*NORMSDIST(H155))*EXP(-$B$3*$C$2)</f>
        <v>0.51149025702913176</v>
      </c>
      <c r="J155" s="5">
        <f>(-$B$1*EXP(($B$3-$B$5)*$C$2)*NORMSDIST(-G155)+$E155*NORMSDIST(-H155))*EXP(-$B$3*$C$2)</f>
        <v>136.733507697964</v>
      </c>
      <c r="K155" s="6">
        <f t="shared" si="9"/>
        <v>1.35</v>
      </c>
      <c r="L155" s="2">
        <f xml:space="preserve"> (LN($B$1/$E155)+($B$3-$B$5)*$C$2)/(K155*SQRT($C$2))+K155*SQRT($C$2)/2</f>
        <v>-0.96870461508001537</v>
      </c>
      <c r="M155" s="2">
        <f xml:space="preserve"> (L155-K155*SQRT($C$2))</f>
        <v>-2.4271565998161675</v>
      </c>
      <c r="N155" s="4">
        <f>($B$1*EXP(($B$3-$B$5)*$C$2)*NORMSDIST(L155)-$E155*NORMSDIST(M155))*EXP(-$B$3*$C$2)</f>
        <v>0.94772622892553926</v>
      </c>
      <c r="O155" s="5">
        <f>(-$B$1*EXP(($B$3-$B$5)*$C$2)*NORMSDIST(-L155)+$E155*NORMSDIST(-M155))*EXP(-$B$3*$C$2)</f>
        <v>137.16974366986042</v>
      </c>
      <c r="P155" s="6">
        <f>B$4</f>
        <v>1.5</v>
      </c>
      <c r="Q155" s="2">
        <f xml:space="preserve"> (LN($B$1/$E155)+($B$3-$B$5)*$C$2)/(P155*SQRT($C$2))+P155*SQRT($C$2)/2</f>
        <v>-0.71788644407208657</v>
      </c>
      <c r="R155" s="2">
        <f xml:space="preserve"> (Q155-P155*SQRT($C$2))</f>
        <v>-2.3383886493344779</v>
      </c>
      <c r="S155" s="4">
        <f>($B$1*EXP(($B$3-$B$5)*$C$2)*NORMSDIST(Q155)-$E155*NORMSDIST(R155))*EXP(-$B$3*$C$2)</f>
        <v>1.5150138725973941</v>
      </c>
      <c r="T155" s="5">
        <f>(-$B$1*EXP(($B$3-$B$5)*$C$2)*NORMSDIST(-Q155)+$E155*NORMSDIST(-R155))*EXP(-$B$3*$C$2)</f>
        <v>137.73703131353224</v>
      </c>
      <c r="U155" s="6">
        <f t="shared" si="10"/>
        <v>1.6500000000000001</v>
      </c>
      <c r="V155" s="2">
        <f xml:space="preserve"> (LN($B$1/$E155)+($B$3-$B$5)*$C$2)/(U155*SQRT($C$2))+U155*SQRT($C$2)/2</f>
        <v>-0.497939738654123</v>
      </c>
      <c r="W155" s="2">
        <f xml:space="preserve"> (V155-U155*SQRT($C$2))</f>
        <v>-2.2804921644427538</v>
      </c>
      <c r="X155" s="4">
        <f>($B$1*EXP(($B$3-$B$5)*$C$2)*NORMSDIST(V155)-$E155*NORMSDIST(W155))*EXP(-$B$3*$C$2)</f>
        <v>2.1868295818612031</v>
      </c>
      <c r="Y155" s="5">
        <f>(-$B$1*EXP(($B$3-$B$5)*$C$2)*NORMSDIST(-V155)+$E155*NORMSDIST(-W155))*EXP(-$B$3*$C$2)</f>
        <v>138.40884702279607</v>
      </c>
      <c r="Z155" s="6">
        <f t="shared" si="11"/>
        <v>1.7999999999999998</v>
      </c>
      <c r="AA155" s="2">
        <f xml:space="preserve"> (LN($B$1/$E155)+($B$3-$B$5)*$C$2)/(Z155*SQRT($C$2))+Z155*SQRT($C$2)/2</f>
        <v>-0.30114663242863393</v>
      </c>
      <c r="AB155" s="2">
        <f xml:space="preserve"> (AA155-Z155*SQRT($C$2))</f>
        <v>-2.2457492787435034</v>
      </c>
      <c r="AC155" s="4">
        <f>($B$1*EXP(($B$3-$B$5)*$C$2)*NORMSDIST(AA155)-$E155*NORMSDIST(AB155))*EXP(-$B$3*$C$2)</f>
        <v>2.9324322939272465</v>
      </c>
      <c r="AD155" s="5">
        <f>(-$B$1*EXP(($B$3-$B$5)*$C$2)*NORMSDIST(-AA155)+$E155*NORMSDIST(-AB155))*EXP(-$B$3*$C$2)</f>
        <v>139.15444973486211</v>
      </c>
    </row>
    <row r="156" spans="5:30" x14ac:dyDescent="0.15">
      <c r="E156" s="15">
        <v>150</v>
      </c>
      <c r="F156" s="6">
        <f t="shared" si="8"/>
        <v>1.2000000000000002</v>
      </c>
      <c r="G156" s="2">
        <f xml:space="preserve"> (LN($B$1/$E156)+($B$3-$B$5)*$C$2)/(F156*SQRT($C$2))+F156*SQRT($C$2)/2</f>
        <v>-1.2671307080529792</v>
      </c>
      <c r="H156" s="2">
        <f xml:space="preserve"> (G156-F156*SQRT($C$2))</f>
        <v>-2.5635324722628923</v>
      </c>
      <c r="I156" s="4">
        <f>($B$1*EXP(($B$3-$B$5)*$C$2)*NORMSDIST(G156)-$E156*NORMSDIST(H156))*EXP(-$B$3*$C$2)</f>
        <v>0.50628071573787814</v>
      </c>
      <c r="J156" s="5">
        <f>(-$B$1*EXP(($B$3-$B$5)*$C$2)*NORMSDIST(-G156)+$E156*NORMSDIST(-H156))*EXP(-$B$3*$C$2)</f>
        <v>137.72643250191391</v>
      </c>
      <c r="K156" s="6">
        <f t="shared" si="9"/>
        <v>1.35</v>
      </c>
      <c r="L156" s="2">
        <f xml:space="preserve"> (LN($B$1/$E156)+($B$3-$B$5)*$C$2)/(K156*SQRT($C$2))+K156*SQRT($C$2)/2</f>
        <v>-0.97329097666120012</v>
      </c>
      <c r="M156" s="2">
        <f xml:space="preserve"> (L156-K156*SQRT($C$2))</f>
        <v>-2.4317429613973527</v>
      </c>
      <c r="N156" s="4">
        <f>($B$1*EXP(($B$3-$B$5)*$C$2)*NORMSDIST(L156)-$E156*NORMSDIST(M156))*EXP(-$B$3*$C$2)</f>
        <v>0.94017946397563978</v>
      </c>
      <c r="O156" s="5">
        <f>(-$B$1*EXP(($B$3-$B$5)*$C$2)*NORMSDIST(-L156)+$E156*NORMSDIST(-M156))*EXP(-$B$3*$C$2)</f>
        <v>138.16033125015167</v>
      </c>
      <c r="P156" s="6">
        <f>B$4</f>
        <v>1.5</v>
      </c>
      <c r="Q156" s="2">
        <f xml:space="preserve"> (LN($B$1/$E156)+($B$3-$B$5)*$C$2)/(P156*SQRT($C$2))+P156*SQRT($C$2)/2</f>
        <v>-0.72201416949515307</v>
      </c>
      <c r="R156" s="2">
        <f xml:space="preserve"> (Q156-P156*SQRT($C$2))</f>
        <v>-2.3425163747575444</v>
      </c>
      <c r="S156" s="4">
        <f>($B$1*EXP(($B$3-$B$5)*$C$2)*NORMSDIST(Q156)-$E156*NORMSDIST(R156))*EXP(-$B$3*$C$2)</f>
        <v>1.5054016618538961</v>
      </c>
      <c r="T156" s="5">
        <f>(-$B$1*EXP(($B$3-$B$5)*$C$2)*NORMSDIST(-Q156)+$E156*NORMSDIST(-R156))*EXP(-$B$3*$C$2)</f>
        <v>138.72555344802993</v>
      </c>
      <c r="U156" s="6">
        <f t="shared" si="10"/>
        <v>1.6500000000000001</v>
      </c>
      <c r="V156" s="2">
        <f xml:space="preserve"> (LN($B$1/$E156)+($B$3-$B$5)*$C$2)/(U156*SQRT($C$2))+U156*SQRT($C$2)/2</f>
        <v>-0.50169221631145622</v>
      </c>
      <c r="W156" s="2">
        <f xml:space="preserve"> (V156-U156*SQRT($C$2))</f>
        <v>-2.284244642100087</v>
      </c>
      <c r="X156" s="4">
        <f>($B$1*EXP(($B$3-$B$5)*$C$2)*NORMSDIST(V156)-$E156*NORMSDIST(W156))*EXP(-$B$3*$C$2)</f>
        <v>2.1756167628313694</v>
      </c>
      <c r="Y156" s="5">
        <f>(-$B$1*EXP(($B$3-$B$5)*$C$2)*NORMSDIST(-V156)+$E156*NORMSDIST(-W156))*EXP(-$B$3*$C$2)</f>
        <v>139.39576854900741</v>
      </c>
      <c r="Z156" s="6">
        <f t="shared" si="11"/>
        <v>1.7999999999999998</v>
      </c>
      <c r="AA156" s="2">
        <f xml:space="preserve"> (LN($B$1/$E156)+($B$3-$B$5)*$C$2)/(Z156*SQRT($C$2))+Z156*SQRT($C$2)/2</f>
        <v>-0.30458640361452261</v>
      </c>
      <c r="AB156" s="2">
        <f xml:space="preserve"> (AA156-Z156*SQRT($C$2))</f>
        <v>-2.2491890499293921</v>
      </c>
      <c r="AC156" s="4">
        <f>($B$1*EXP(($B$3-$B$5)*$C$2)*NORMSDIST(AA156)-$E156*NORMSDIST(AB156))*EXP(-$B$3*$C$2)</f>
        <v>2.9201502470968239</v>
      </c>
      <c r="AD156" s="5">
        <f>(-$B$1*EXP(($B$3-$B$5)*$C$2)*NORMSDIST(-AA156)+$E156*NORMSDIST(-AB156))*EXP(-$B$3*$C$2)</f>
        <v>140.14030203327289</v>
      </c>
    </row>
    <row r="157" spans="5:30" x14ac:dyDescent="0.15">
      <c r="E157" s="15">
        <v>151</v>
      </c>
      <c r="F157" s="6">
        <f t="shared" si="8"/>
        <v>1.2000000000000002</v>
      </c>
      <c r="G157" s="2">
        <f xml:space="preserve"> (LN($B$1/$E157)+($B$3-$B$5)*$C$2)/(F157*SQRT($C$2))+F157*SQRT($C$2)/2</f>
        <v>-1.2722560811449526</v>
      </c>
      <c r="H157" s="2">
        <f xml:space="preserve"> (G157-F157*SQRT($C$2))</f>
        <v>-2.5686578453548661</v>
      </c>
      <c r="I157" s="4">
        <f>($B$1*EXP(($B$3-$B$5)*$C$2)*NORMSDIST(G157)-$E157*NORMSDIST(H157))*EXP(-$B$3*$C$2)</f>
        <v>0.50114777996150817</v>
      </c>
      <c r="J157" s="5">
        <f>(-$B$1*EXP(($B$3-$B$5)*$C$2)*NORMSDIST(-G157)+$E157*NORMSDIST(-H157))*EXP(-$B$3*$C$2)</f>
        <v>138.71943391137873</v>
      </c>
      <c r="K157" s="6">
        <f t="shared" si="9"/>
        <v>1.35</v>
      </c>
      <c r="L157" s="2">
        <f xml:space="preserve"> (LN($B$1/$E157)+($B$3-$B$5)*$C$2)/(K157*SQRT($C$2))+K157*SQRT($C$2)/2</f>
        <v>-0.97784686385406538</v>
      </c>
      <c r="M157" s="2">
        <f xml:space="preserve"> (L157-K157*SQRT($C$2))</f>
        <v>-2.4362988485902175</v>
      </c>
      <c r="N157" s="4">
        <f>($B$1*EXP(($B$3-$B$5)*$C$2)*NORMSDIST(L157)-$E157*NORMSDIST(M157))*EXP(-$B$3*$C$2)</f>
        <v>0.93272733534422259</v>
      </c>
      <c r="O157" s="5">
        <f>(-$B$1*EXP(($B$3-$B$5)*$C$2)*NORMSDIST(-L157)+$E157*NORMSDIST(-M157))*EXP(-$B$3*$C$2)</f>
        <v>139.15101346676141</v>
      </c>
      <c r="P157" s="6">
        <f>B$4</f>
        <v>1.5</v>
      </c>
      <c r="Q157" s="2">
        <f xml:space="preserve"> (LN($B$1/$E157)+($B$3-$B$5)*$C$2)/(P157*SQRT($C$2))+P157*SQRT($C$2)/2</f>
        <v>-0.7261144679687318</v>
      </c>
      <c r="R157" s="2">
        <f xml:space="preserve"> (Q157-P157*SQRT($C$2))</f>
        <v>-2.3466166732311233</v>
      </c>
      <c r="S157" s="4">
        <f>($B$1*EXP(($B$3-$B$5)*$C$2)*NORMSDIST(Q157)-$E157*NORMSDIST(R157))*EXP(-$B$3*$C$2)</f>
        <v>1.4958948415097739</v>
      </c>
      <c r="T157" s="5">
        <f>(-$B$1*EXP(($B$3-$B$5)*$C$2)*NORMSDIST(-Q157)+$E157*NORMSDIST(-R157))*EXP(-$B$3*$C$2)</f>
        <v>139.71418097292698</v>
      </c>
      <c r="U157" s="6">
        <f t="shared" si="10"/>
        <v>1.6500000000000001</v>
      </c>
      <c r="V157" s="2">
        <f xml:space="preserve"> (LN($B$1/$E157)+($B$3-$B$5)*$C$2)/(U157*SQRT($C$2))+U157*SQRT($C$2)/2</f>
        <v>-0.50541976037834579</v>
      </c>
      <c r="W157" s="2">
        <f xml:space="preserve"> (V157-U157*SQRT($C$2))</f>
        <v>-2.2879721861669764</v>
      </c>
      <c r="X157" s="4">
        <f>($B$1*EXP(($B$3-$B$5)*$C$2)*NORMSDIST(V157)-$E157*NORMSDIST(W157))*EXP(-$B$3*$C$2)</f>
        <v>2.1645135794760573</v>
      </c>
      <c r="Y157" s="5">
        <f>(-$B$1*EXP(($B$3-$B$5)*$C$2)*NORMSDIST(-V157)+$E157*NORMSDIST(-W157))*EXP(-$B$3*$C$2)</f>
        <v>140.38279971089327</v>
      </c>
      <c r="Z157" s="6">
        <f t="shared" si="11"/>
        <v>1.7999999999999998</v>
      </c>
      <c r="AA157" s="2">
        <f xml:space="preserve"> (LN($B$1/$E157)+($B$3-$B$5)*$C$2)/(Z157*SQRT($C$2))+Z157*SQRT($C$2)/2</f>
        <v>-0.30800331900917166</v>
      </c>
      <c r="AB157" s="2">
        <f xml:space="preserve"> (AA157-Z157*SQRT($C$2))</f>
        <v>-2.2526059653240411</v>
      </c>
      <c r="AC157" s="4">
        <f>($B$1*EXP(($B$3-$B$5)*$C$2)*NORMSDIST(AA157)-$E157*NORMSDIST(AB157))*EXP(-$B$3*$C$2)</f>
        <v>2.9079770110252108</v>
      </c>
      <c r="AD157" s="5">
        <f>(-$B$1*EXP(($B$3-$B$5)*$C$2)*NORMSDIST(-AA157)+$E157*NORMSDIST(-AB157))*EXP(-$B$3*$C$2)</f>
        <v>141.12626314244244</v>
      </c>
    </row>
    <row r="158" spans="5:30" x14ac:dyDescent="0.15">
      <c r="E158" s="15">
        <v>152</v>
      </c>
      <c r="F158" s="6">
        <f t="shared" si="8"/>
        <v>1.2000000000000002</v>
      </c>
      <c r="G158" s="2">
        <f xml:space="preserve"> (LN($B$1/$E158)+($B$3-$B$5)*$C$2)/(F158*SQRT($C$2))+F158*SQRT($C$2)/2</f>
        <v>-1.277347623144955</v>
      </c>
      <c r="H158" s="2">
        <f xml:space="preserve"> (G158-F158*SQRT($C$2))</f>
        <v>-2.5737493873548685</v>
      </c>
      <c r="I158" s="4">
        <f>($B$1*EXP(($B$3-$B$5)*$C$2)*NORMSDIST(G158)-$E158*NORMSDIST(H158))*EXP(-$B$3*$C$2)</f>
        <v>0.49608994803967232</v>
      </c>
      <c r="J158" s="5">
        <f>(-$B$1*EXP(($B$3-$B$5)*$C$2)*NORMSDIST(-G158)+$E158*NORMSDIST(-H158))*EXP(-$B$3*$C$2)</f>
        <v>139.71251042469808</v>
      </c>
      <c r="K158" s="6">
        <f t="shared" si="9"/>
        <v>1.35</v>
      </c>
      <c r="L158" s="2">
        <f xml:space="preserve"> (LN($B$1/$E158)+($B$3-$B$5)*$C$2)/(K158*SQRT($C$2))+K158*SQRT($C$2)/2</f>
        <v>-0.98237267896517877</v>
      </c>
      <c r="M158" s="2">
        <f xml:space="preserve"> (L158-K158*SQRT($C$2))</f>
        <v>-2.4408246637013313</v>
      </c>
      <c r="N158" s="4">
        <f>($B$1*EXP(($B$3-$B$5)*$C$2)*NORMSDIST(L158)-$E158*NORMSDIST(M158))*EXP(-$B$3*$C$2)</f>
        <v>0.92536817953987605</v>
      </c>
      <c r="O158" s="5">
        <f>(-$B$1*EXP(($B$3-$B$5)*$C$2)*NORMSDIST(-L158)+$E158*NORMSDIST(-M158))*EXP(-$B$3*$C$2)</f>
        <v>140.14178865619826</v>
      </c>
      <c r="P158" s="6">
        <f>B$4</f>
        <v>1.5</v>
      </c>
      <c r="Q158" s="2">
        <f xml:space="preserve"> (LN($B$1/$E158)+($B$3-$B$5)*$C$2)/(P158*SQRT($C$2))+P158*SQRT($C$2)/2</f>
        <v>-0.7301877015687338</v>
      </c>
      <c r="R158" s="2">
        <f xml:space="preserve"> (Q158-P158*SQRT($C$2))</f>
        <v>-2.3506899068311253</v>
      </c>
      <c r="S158" s="4">
        <f>($B$1*EXP(($B$3-$B$5)*$C$2)*NORMSDIST(Q158)-$E158*NORMSDIST(R158))*EXP(-$B$3*$C$2)</f>
        <v>1.4864917119497283</v>
      </c>
      <c r="T158" s="5">
        <f>(-$B$1*EXP(($B$3-$B$5)*$C$2)*NORMSDIST(-Q158)+$E158*NORMSDIST(-R158))*EXP(-$B$3*$C$2)</f>
        <v>140.70291218860814</v>
      </c>
      <c r="U158" s="6">
        <f t="shared" si="10"/>
        <v>1.6500000000000001</v>
      </c>
      <c r="V158" s="2">
        <f xml:space="preserve"> (LN($B$1/$E158)+($B$3-$B$5)*$C$2)/(U158*SQRT($C$2))+U158*SQRT($C$2)/2</f>
        <v>-0.50912270001471127</v>
      </c>
      <c r="W158" s="2">
        <f xml:space="preserve"> (V158-U158*SQRT($C$2))</f>
        <v>-2.2916751258033421</v>
      </c>
      <c r="X158" s="4">
        <f>($B$1*EXP(($B$3-$B$5)*$C$2)*NORMSDIST(V158)-$E158*NORMSDIST(W158))*EXP(-$B$3*$C$2)</f>
        <v>2.1535183815602252</v>
      </c>
      <c r="Y158" s="5">
        <f>(-$B$1*EXP(($B$3-$B$5)*$C$2)*NORMSDIST(-V158)+$E158*NORMSDIST(-W158))*EXP(-$B$3*$C$2)</f>
        <v>141.36993885821863</v>
      </c>
      <c r="Z158" s="6">
        <f t="shared" si="11"/>
        <v>1.7999999999999998</v>
      </c>
      <c r="AA158" s="2">
        <f xml:space="preserve"> (LN($B$1/$E158)+($B$3-$B$5)*$C$2)/(Z158*SQRT($C$2))+Z158*SQRT($C$2)/2</f>
        <v>-0.31139768034250659</v>
      </c>
      <c r="AB158" s="2">
        <f xml:space="preserve"> (AA158-Z158*SQRT($C$2))</f>
        <v>-2.256000326657376</v>
      </c>
      <c r="AC158" s="4">
        <f>($B$1*EXP(($B$3-$B$5)*$C$2)*NORMSDIST(AA158)-$E158*NORMSDIST(AB158))*EXP(-$B$3*$C$2)</f>
        <v>2.8959110369344088</v>
      </c>
      <c r="AD158" s="5">
        <f>(-$B$1*EXP(($B$3-$B$5)*$C$2)*NORMSDIST(-AA158)+$E158*NORMSDIST(-AB158))*EXP(-$B$3*$C$2)</f>
        <v>142.11233151359281</v>
      </c>
    </row>
    <row r="159" spans="5:30" x14ac:dyDescent="0.15">
      <c r="E159" s="15">
        <v>153</v>
      </c>
      <c r="F159" s="6">
        <f t="shared" si="8"/>
        <v>1.2000000000000002</v>
      </c>
      <c r="G159" s="2">
        <f xml:space="preserve"> (LN($B$1/$E159)+($B$3-$B$5)*$C$2)/(F159*SQRT($C$2))+F159*SQRT($C$2)/2</f>
        <v>-1.2824057777442399</v>
      </c>
      <c r="H159" s="2">
        <f xml:space="preserve"> (G159-F159*SQRT($C$2))</f>
        <v>-2.578807541954153</v>
      </c>
      <c r="I159" s="4">
        <f>($B$1*EXP(($B$3-$B$5)*$C$2)*NORMSDIST(G159)-$E159*NORMSDIST(H159))*EXP(-$B$3*$C$2)</f>
        <v>0.49110575545577673</v>
      </c>
      <c r="J159" s="5">
        <f>(-$B$1*EXP(($B$3-$B$5)*$C$2)*NORMSDIST(-G159)+$E159*NORMSDIST(-H159))*EXP(-$B$3*$C$2)</f>
        <v>140.70566057735533</v>
      </c>
      <c r="K159" s="6">
        <f t="shared" si="9"/>
        <v>1.35</v>
      </c>
      <c r="L159" s="2">
        <f xml:space="preserve"> (LN($B$1/$E159)+($B$3-$B$5)*$C$2)/(K159*SQRT($C$2))+K159*SQRT($C$2)/2</f>
        <v>-0.98686881638676516</v>
      </c>
      <c r="M159" s="2">
        <f xml:space="preserve"> (L159-K159*SQRT($C$2))</f>
        <v>-2.4453208011229175</v>
      </c>
      <c r="N159" s="4">
        <f>($B$1*EXP(($B$3-$B$5)*$C$2)*NORMSDIST(L159)-$E159*NORMSDIST(M159))*EXP(-$B$3*$C$2)</f>
        <v>0.91810037112711984</v>
      </c>
      <c r="O159" s="5">
        <f>(-$B$1*EXP(($B$3-$B$5)*$C$2)*NORMSDIST(-L159)+$E159*NORMSDIST(-M159))*EXP(-$B$3*$C$2)</f>
        <v>141.13265519302666</v>
      </c>
      <c r="P159" s="6">
        <f>B$4</f>
        <v>1.5</v>
      </c>
      <c r="Q159" s="2">
        <f xml:space="preserve"> (LN($B$1/$E159)+($B$3-$B$5)*$C$2)/(P159*SQRT($C$2))+P159*SQRT($C$2)/2</f>
        <v>-0.73423422524816162</v>
      </c>
      <c r="R159" s="2">
        <f xml:space="preserve"> (Q159-P159*SQRT($C$2))</f>
        <v>-2.3547364305105529</v>
      </c>
      <c r="S159" s="4">
        <f>($B$1*EXP(($B$3-$B$5)*$C$2)*NORMSDIST(Q159)-$E159*NORMSDIST(R159))*EXP(-$B$3*$C$2)</f>
        <v>1.4771906102187324</v>
      </c>
      <c r="T159" s="5">
        <f>(-$B$1*EXP(($B$3-$B$5)*$C$2)*NORMSDIST(-Q159)+$E159*NORMSDIST(-R159))*EXP(-$B$3*$C$2)</f>
        <v>141.69174543211832</v>
      </c>
      <c r="U159" s="6">
        <f t="shared" si="10"/>
        <v>1.6500000000000001</v>
      </c>
      <c r="V159" s="2">
        <f xml:space="preserve"> (LN($B$1/$E159)+($B$3-$B$5)*$C$2)/(U159*SQRT($C$2))+U159*SQRT($C$2)/2</f>
        <v>-0.5128013579051004</v>
      </c>
      <c r="W159" s="2">
        <f xml:space="preserve"> (V159-U159*SQRT($C$2))</f>
        <v>-2.2953537836937312</v>
      </c>
      <c r="X159" s="4">
        <f>($B$1*EXP(($B$3-$B$5)*$C$2)*NORMSDIST(V159)-$E159*NORMSDIST(W159))*EXP(-$B$3*$C$2)</f>
        <v>2.1426295528732822</v>
      </c>
      <c r="Y159" s="5">
        <f>(-$B$1*EXP(($B$3-$B$5)*$C$2)*NORMSDIST(-V159)+$E159*NORMSDIST(-W159))*EXP(-$B$3*$C$2)</f>
        <v>142.35718437477283</v>
      </c>
      <c r="Z159" s="6">
        <f t="shared" si="11"/>
        <v>1.7999999999999998</v>
      </c>
      <c r="AA159" s="2">
        <f xml:space="preserve"> (LN($B$1/$E159)+($B$3-$B$5)*$C$2)/(Z159*SQRT($C$2))+Z159*SQRT($C$2)/2</f>
        <v>-0.31476978340869655</v>
      </c>
      <c r="AB159" s="2">
        <f xml:space="preserve"> (AA159-Z159*SQRT($C$2))</f>
        <v>-2.259372429723566</v>
      </c>
      <c r="AC159" s="4">
        <f>($B$1*EXP(($B$3-$B$5)*$C$2)*NORMSDIST(AA159)-$E159*NORMSDIST(AB159))*EXP(-$B$3*$C$2)</f>
        <v>2.8839508068751156</v>
      </c>
      <c r="AD159" s="5">
        <f>(-$B$1*EXP(($B$3-$B$5)*$C$2)*NORMSDIST(-AA159)+$E159*NORMSDIST(-AB159))*EXP(-$B$3*$C$2)</f>
        <v>143.09850562877466</v>
      </c>
    </row>
    <row r="160" spans="5:30" x14ac:dyDescent="0.15">
      <c r="E160" s="15">
        <v>154</v>
      </c>
      <c r="F160" s="6">
        <f t="shared" si="8"/>
        <v>1.2000000000000002</v>
      </c>
      <c r="G160" s="2">
        <f xml:space="preserve"> (LN($B$1/$E160)+($B$3-$B$5)*$C$2)/(F160*SQRT($C$2))+F160*SQRT($C$2)/2</f>
        <v>-1.2874309799624459</v>
      </c>
      <c r="H160" s="2">
        <f xml:space="preserve"> (G160-F160*SQRT($C$2))</f>
        <v>-2.5838327441723594</v>
      </c>
      <c r="I160" s="4">
        <f>($B$1*EXP(($B$3-$B$5)*$C$2)*NORMSDIST(G160)-$E160*NORMSDIST(H160))*EXP(-$B$3*$C$2)</f>
        <v>0.48619377372221739</v>
      </c>
      <c r="J160" s="5">
        <f>(-$B$1*EXP(($B$3-$B$5)*$C$2)*NORMSDIST(-G160)+$E160*NORMSDIST(-H160))*EXP(-$B$3*$C$2)</f>
        <v>141.69888294086294</v>
      </c>
      <c r="K160" s="6">
        <f t="shared" si="9"/>
        <v>1.35</v>
      </c>
      <c r="L160" s="2">
        <f xml:space="preserve"> (LN($B$1/$E160)+($B$3-$B$5)*$C$2)/(K160*SQRT($C$2))+K160*SQRT($C$2)/2</f>
        <v>-0.99133566280294838</v>
      </c>
      <c r="M160" s="2">
        <f xml:space="preserve"> (L160-K160*SQRT($C$2))</f>
        <v>-2.4497876475391007</v>
      </c>
      <c r="N160" s="4">
        <f>($B$1*EXP(($B$3-$B$5)*$C$2)*NORMSDIST(L160)-$E160*NORMSDIST(M160))*EXP(-$B$3*$C$2)</f>
        <v>0.91092232164852183</v>
      </c>
      <c r="O160" s="5">
        <f>(-$B$1*EXP(($B$3-$B$5)*$C$2)*NORMSDIST(-L160)+$E160*NORMSDIST(-M160))*EXP(-$B$3*$C$2)</f>
        <v>142.12361148878927</v>
      </c>
      <c r="P160" s="6">
        <f>B$4</f>
        <v>1.5</v>
      </c>
      <c r="Q160" s="2">
        <f xml:space="preserve"> (LN($B$1/$E160)+($B$3-$B$5)*$C$2)/(P160*SQRT($C$2))+P160*SQRT($C$2)/2</f>
        <v>-0.73825438702272639</v>
      </c>
      <c r="R160" s="2">
        <f xml:space="preserve"> (Q160-P160*SQRT($C$2))</f>
        <v>-2.3587565922851179</v>
      </c>
      <c r="S160" s="4">
        <f>($B$1*EXP(($B$3-$B$5)*$C$2)*NORMSDIST(Q160)-$E160*NORMSDIST(R160))*EXP(-$B$3*$C$2)</f>
        <v>1.467989909026437</v>
      </c>
      <c r="T160" s="5">
        <f>(-$B$1*EXP(($B$3-$B$5)*$C$2)*NORMSDIST(-Q160)+$E160*NORMSDIST(-R160))*EXP(-$B$3*$C$2)</f>
        <v>142.68067907616717</v>
      </c>
      <c r="U160" s="6">
        <f t="shared" si="10"/>
        <v>1.6500000000000001</v>
      </c>
      <c r="V160" s="2">
        <f xml:space="preserve"> (LN($B$1/$E160)+($B$3-$B$5)*$C$2)/(U160*SQRT($C$2))+U160*SQRT($C$2)/2</f>
        <v>-0.51645605042743192</v>
      </c>
      <c r="W160" s="2">
        <f xml:space="preserve"> (V160-U160*SQRT($C$2))</f>
        <v>-2.2990084762160627</v>
      </c>
      <c r="X160" s="4">
        <f>($B$1*EXP(($B$3-$B$5)*$C$2)*NORMSDIST(V160)-$E160*NORMSDIST(W160))*EXP(-$B$3*$C$2)</f>
        <v>2.1318455103335685</v>
      </c>
      <c r="Y160" s="5">
        <f>(-$B$1*EXP(($B$3-$B$5)*$C$2)*NORMSDIST(-V160)+$E160*NORMSDIST(-W160))*EXP(-$B$3*$C$2)</f>
        <v>143.34453467747431</v>
      </c>
      <c r="Z160" s="6">
        <f t="shared" si="11"/>
        <v>1.7999999999999998</v>
      </c>
      <c r="AA160" s="2">
        <f xml:space="preserve"> (LN($B$1/$E160)+($B$3-$B$5)*$C$2)/(Z160*SQRT($C$2))+Z160*SQRT($C$2)/2</f>
        <v>-0.31811991822083374</v>
      </c>
      <c r="AB160" s="2">
        <f xml:space="preserve"> (AA160-Z160*SQRT($C$2))</f>
        <v>-2.2627225645357032</v>
      </c>
      <c r="AC160" s="4">
        <f>($B$1*EXP(($B$3-$B$5)*$C$2)*NORMSDIST(AA160)-$E160*NORMSDIST(AB160))*EXP(-$B$3*$C$2)</f>
        <v>2.8720948329343083</v>
      </c>
      <c r="AD160" s="5">
        <f>(-$B$1*EXP(($B$3-$B$5)*$C$2)*NORMSDIST(-AA160)+$E160*NORMSDIST(-AB160))*EXP(-$B$3*$C$2)</f>
        <v>144.08478400007508</v>
      </c>
    </row>
    <row r="161" spans="5:30" x14ac:dyDescent="0.15">
      <c r="E161" s="15">
        <v>155</v>
      </c>
      <c r="F161" s="6">
        <f t="shared" si="8"/>
        <v>1.2000000000000002</v>
      </c>
      <c r="G161" s="2">
        <f xml:space="preserve"> (LN($B$1/$E161)+($B$3-$B$5)*$C$2)/(F161*SQRT($C$2))+F161*SQRT($C$2)/2</f>
        <v>-1.2924236563721094</v>
      </c>
      <c r="H161" s="2">
        <f xml:space="preserve"> (G161-F161*SQRT($C$2))</f>
        <v>-2.5888254205820225</v>
      </c>
      <c r="I161" s="4">
        <f>($B$1*EXP(($B$3-$B$5)*$C$2)*NORMSDIST(G161)-$E161*NORMSDIST(H161))*EXP(-$B$3*$C$2)</f>
        <v>0.48135260930504081</v>
      </c>
      <c r="J161" s="5">
        <f>(-$B$1*EXP(($B$3-$B$5)*$C$2)*NORMSDIST(-G161)+$E161*NORMSDIST(-H161))*EXP(-$B$3*$C$2)</f>
        <v>142.69217612168694</v>
      </c>
      <c r="K161" s="6">
        <f t="shared" si="9"/>
        <v>1.35</v>
      </c>
      <c r="L161" s="2">
        <f xml:space="preserve"> (LN($B$1/$E161)+($B$3-$B$5)*$C$2)/(K161*SQRT($C$2))+K161*SQRT($C$2)/2</f>
        <v>-0.99577359738931603</v>
      </c>
      <c r="M161" s="2">
        <f xml:space="preserve"> (L161-K161*SQRT($C$2))</f>
        <v>-2.4542255821254684</v>
      </c>
      <c r="N161" s="4">
        <f>($B$1*EXP(($B$3-$B$5)*$C$2)*NORMSDIST(L161)-$E161*NORMSDIST(M161))*EXP(-$B$3*$C$2)</f>
        <v>0.90383247858327276</v>
      </c>
      <c r="O161" s="5">
        <f>(-$B$1*EXP(($B$3-$B$5)*$C$2)*NORMSDIST(-L161)+$E161*NORMSDIST(-M161))*EXP(-$B$3*$C$2)</f>
        <v>143.11465599096516</v>
      </c>
      <c r="P161" s="6">
        <f>B$4</f>
        <v>1.5</v>
      </c>
      <c r="Q161" s="2">
        <f xml:space="preserve"> (LN($B$1/$E161)+($B$3-$B$5)*$C$2)/(P161*SQRT($C$2))+P161*SQRT($C$2)/2</f>
        <v>-0.7422485281504575</v>
      </c>
      <c r="R161" s="2">
        <f xml:space="preserve"> (Q161-P161*SQRT($C$2))</f>
        <v>-2.3627507334128488</v>
      </c>
      <c r="S161" s="4">
        <f>($B$1*EXP(($B$3-$B$5)*$C$2)*NORMSDIST(Q161)-$E161*NORMSDIST(R161))*EXP(-$B$3*$C$2)</f>
        <v>1.4588880157842492</v>
      </c>
      <c r="T161" s="5">
        <f>(-$B$1*EXP(($B$3-$B$5)*$C$2)*NORMSDIST(-Q161)+$E161*NORMSDIST(-R161))*EXP(-$B$3*$C$2)</f>
        <v>143.66971152816618</v>
      </c>
      <c r="U161" s="6">
        <f t="shared" si="10"/>
        <v>1.6500000000000001</v>
      </c>
      <c r="V161" s="2">
        <f xml:space="preserve"> (LN($B$1/$E161)+($B$3-$B$5)*$C$2)/(U161*SQRT($C$2))+U161*SQRT($C$2)/2</f>
        <v>-0.52008708781627833</v>
      </c>
      <c r="W161" s="2">
        <f xml:space="preserve"> (V161-U161*SQRT($C$2))</f>
        <v>-2.3026395136049089</v>
      </c>
      <c r="X161" s="4">
        <f>($B$1*EXP(($B$3-$B$5)*$C$2)*NORMSDIST(V161)-$E161*NORMSDIST(W161))*EXP(-$B$3*$C$2)</f>
        <v>2.121164703121488</v>
      </c>
      <c r="Y161" s="5">
        <f>(-$B$1*EXP(($B$3-$B$5)*$C$2)*NORMSDIST(-V161)+$E161*NORMSDIST(-W161))*EXP(-$B$3*$C$2)</f>
        <v>144.3319882155034</v>
      </c>
      <c r="Z161" s="6">
        <f t="shared" si="11"/>
        <v>1.7999999999999998</v>
      </c>
      <c r="AA161" s="2">
        <f xml:space="preserve"> (LN($B$1/$E161)+($B$3-$B$5)*$C$2)/(Z161*SQRT($C$2))+Z161*SQRT($C$2)/2</f>
        <v>-0.32144836916060948</v>
      </c>
      <c r="AB161" s="2">
        <f xml:space="preserve"> (AA161-Z161*SQRT($C$2))</f>
        <v>-2.2660510154754792</v>
      </c>
      <c r="AC161" s="4">
        <f>($B$1*EXP(($B$3-$B$5)*$C$2)*NORMSDIST(AA161)-$E161*NORMSDIST(AB161))*EXP(-$B$3*$C$2)</f>
        <v>2.8603416564678334</v>
      </c>
      <c r="AD161" s="5">
        <f>(-$B$1*EXP(($B$3-$B$5)*$C$2)*NORMSDIST(-AA161)+$E161*NORMSDIST(-AB161))*EXP(-$B$3*$C$2)</f>
        <v>145.07116516884975</v>
      </c>
    </row>
    <row r="162" spans="5:30" x14ac:dyDescent="0.15">
      <c r="E162" s="15">
        <v>156</v>
      </c>
      <c r="F162" s="6">
        <f t="shared" si="8"/>
        <v>1.2000000000000002</v>
      </c>
      <c r="G162" s="2">
        <f xml:space="preserve"> (LN($B$1/$E162)+($B$3-$B$5)*$C$2)/(F162*SQRT($C$2))+F162*SQRT($C$2)/2</f>
        <v>-1.2973842253159584</v>
      </c>
      <c r="H162" s="2">
        <f xml:space="preserve"> (G162-F162*SQRT($C$2))</f>
        <v>-2.5937859895258715</v>
      </c>
      <c r="I162" s="4">
        <f>($B$1*EXP(($B$3-$B$5)*$C$2)*NORMSDIST(G162)-$E162*NORMSDIST(H162))*EXP(-$B$3*$C$2)</f>
        <v>0.47658090258645847</v>
      </c>
      <c r="J162" s="5">
        <f>(-$B$1*EXP(($B$3-$B$5)*$C$2)*NORMSDIST(-G162)+$E162*NORMSDIST(-H162))*EXP(-$B$3*$C$2)</f>
        <v>143.68553876020954</v>
      </c>
      <c r="K162" s="6">
        <f t="shared" si="9"/>
        <v>1.35</v>
      </c>
      <c r="L162" s="2">
        <f xml:space="preserve"> (LN($B$1/$E162)+($B$3-$B$5)*$C$2)/(K162*SQRT($C$2))+K162*SQRT($C$2)/2</f>
        <v>-1.0001829920060705</v>
      </c>
      <c r="M162" s="2">
        <f xml:space="preserve"> (L162-K162*SQRT($C$2))</f>
        <v>-2.4586349767422231</v>
      </c>
      <c r="N162" s="4">
        <f>($B$1*EXP(($B$3-$B$5)*$C$2)*NORMSDIST(L162)-$E162*NORMSDIST(M162))*EXP(-$B$3*$C$2)</f>
        <v>0.89682932434082274</v>
      </c>
      <c r="O162" s="5">
        <f>(-$B$1*EXP(($B$3-$B$5)*$C$2)*NORMSDIST(-L162)+$E162*NORMSDIST(-M162))*EXP(-$B$3*$C$2)</f>
        <v>144.1057871819639</v>
      </c>
      <c r="P162" s="6">
        <f>B$4</f>
        <v>1.5</v>
      </c>
      <c r="Q162" s="2">
        <f xml:space="preserve"> (LN($B$1/$E162)+($B$3-$B$5)*$C$2)/(P162*SQRT($C$2))+P162*SQRT($C$2)/2</f>
        <v>-0.74621698330553643</v>
      </c>
      <c r="R162" s="2">
        <f xml:space="preserve"> (Q162-P162*SQRT($C$2))</f>
        <v>-2.3667191885679277</v>
      </c>
      <c r="S162" s="4">
        <f>($B$1*EXP(($B$3-$B$5)*$C$2)*NORMSDIST(Q162)-$E162*NORMSDIST(R162))*EXP(-$B$3*$C$2)</f>
        <v>1.4498833716738355</v>
      </c>
      <c r="T162" s="5">
        <f>(-$B$1*EXP(($B$3-$B$5)*$C$2)*NORMSDIST(-Q162)+$E162*NORMSDIST(-R162))*EXP(-$B$3*$C$2)</f>
        <v>144.65884122929694</v>
      </c>
      <c r="U162" s="6">
        <f t="shared" si="10"/>
        <v>1.6500000000000001</v>
      </c>
      <c r="V162" s="2">
        <f xml:space="preserve"> (LN($B$1/$E162)+($B$3-$B$5)*$C$2)/(U162*SQRT($C$2))+U162*SQRT($C$2)/2</f>
        <v>-0.5236947743208954</v>
      </c>
      <c r="W162" s="2">
        <f xml:space="preserve"> (V162-U162*SQRT($C$2))</f>
        <v>-2.3062472001095262</v>
      </c>
      <c r="X162" s="4">
        <f>($B$1*EXP(($B$3-$B$5)*$C$2)*NORMSDIST(V162)-$E162*NORMSDIST(W162))*EXP(-$B$3*$C$2)</f>
        <v>2.1105856118403632</v>
      </c>
      <c r="Y162" s="5">
        <f>(-$B$1*EXP(($B$3-$B$5)*$C$2)*NORMSDIST(-V162)+$E162*NORMSDIST(-W162))*EXP(-$B$3*$C$2)</f>
        <v>145.31954346946344</v>
      </c>
      <c r="Z162" s="6">
        <f t="shared" si="11"/>
        <v>1.7999999999999998</v>
      </c>
      <c r="AA162" s="2">
        <f xml:space="preserve"> (LN($B$1/$E162)+($B$3-$B$5)*$C$2)/(Z162*SQRT($C$2))+Z162*SQRT($C$2)/2</f>
        <v>-0.32475541512317541</v>
      </c>
      <c r="AB162" s="2">
        <f xml:space="preserve"> (AA162-Z162*SQRT($C$2))</f>
        <v>-2.2693580614380449</v>
      </c>
      <c r="AC162" s="4">
        <f>($B$1*EXP(($B$3-$B$5)*$C$2)*NORMSDIST(AA162)-$E162*NORMSDIST(AB162))*EXP(-$B$3*$C$2)</f>
        <v>2.848689847357047</v>
      </c>
      <c r="AD162" s="5">
        <f>(-$B$1*EXP(($B$3-$B$5)*$C$2)*NORMSDIST(-AA162)+$E162*NORMSDIST(-AB162))*EXP(-$B$3*$C$2)</f>
        <v>146.05764770498013</v>
      </c>
    </row>
    <row r="163" spans="5:30" x14ac:dyDescent="0.15">
      <c r="E163" s="15">
        <v>157</v>
      </c>
      <c r="F163" s="6">
        <f t="shared" si="8"/>
        <v>1.2000000000000002</v>
      </c>
      <c r="G163" s="2">
        <f xml:space="preserve"> (LN($B$1/$E163)+($B$3-$B$5)*$C$2)/(F163*SQRT($C$2))+F163*SQRT($C$2)/2</f>
        <v>-1.302313097117259</v>
      </c>
      <c r="H163" s="2">
        <f xml:space="preserve"> (G163-F163*SQRT($C$2))</f>
        <v>-2.5987148613271724</v>
      </c>
      <c r="I163" s="4">
        <f>($B$1*EXP(($B$3-$B$5)*$C$2)*NORMSDIST(G163)-$E163*NORMSDIST(H163))*EXP(-$B$3*$C$2)</f>
        <v>0.47187732686362355</v>
      </c>
      <c r="J163" s="5">
        <f>(-$B$1*EXP(($B$3-$B$5)*$C$2)*NORMSDIST(-G163)+$E163*NORMSDIST(-H163))*EXP(-$B$3*$C$2)</f>
        <v>144.67896952972788</v>
      </c>
      <c r="K163" s="6">
        <f t="shared" si="9"/>
        <v>1.35</v>
      </c>
      <c r="L163" s="2">
        <f xml:space="preserve"> (LN($B$1/$E163)+($B$3-$B$5)*$C$2)/(K163*SQRT($C$2))+K163*SQRT($C$2)/2</f>
        <v>-1.0045642113850046</v>
      </c>
      <c r="M163" s="2">
        <f xml:space="preserve"> (L163-K163*SQRT($C$2))</f>
        <v>-2.4630161961211572</v>
      </c>
      <c r="N163" s="4">
        <f>($B$1*EXP(($B$3-$B$5)*$C$2)*NORMSDIST(L163)-$E163*NORMSDIST(M163))*EXP(-$B$3*$C$2)</f>
        <v>0.88991137528819619</v>
      </c>
      <c r="O163" s="5">
        <f>(-$B$1*EXP(($B$3-$B$5)*$C$2)*NORMSDIST(-L163)+$E163*NORMSDIST(-M163))*EXP(-$B$3*$C$2)</f>
        <v>145.09700357815248</v>
      </c>
      <c r="P163" s="6">
        <f>B$4</f>
        <v>1.5</v>
      </c>
      <c r="Q163" s="2">
        <f xml:space="preserve"> (LN($B$1/$E163)+($B$3-$B$5)*$C$2)/(P163*SQRT($C$2))+P163*SQRT($C$2)/2</f>
        <v>-0.75016008074657703</v>
      </c>
      <c r="R163" s="2">
        <f xml:space="preserve"> (Q163-P163*SQRT($C$2))</f>
        <v>-2.3706622860089683</v>
      </c>
      <c r="S163" s="4">
        <f>($B$1*EXP(($B$3-$B$5)*$C$2)*NORMSDIST(Q163)-$E163*NORMSDIST(R163))*EXP(-$B$3*$C$2)</f>
        <v>1.44097445074582</v>
      </c>
      <c r="T163" s="5">
        <f>(-$B$1*EXP(($B$3-$B$5)*$C$2)*NORMSDIST(-Q163)+$E163*NORMSDIST(-R163))*EXP(-$B$3*$C$2)</f>
        <v>145.64806665361007</v>
      </c>
      <c r="U163" s="6">
        <f t="shared" si="10"/>
        <v>1.6500000000000001</v>
      </c>
      <c r="V163" s="2">
        <f xml:space="preserve"> (LN($B$1/$E163)+($B$3-$B$5)*$C$2)/(U163*SQRT($C$2))+U163*SQRT($C$2)/2</f>
        <v>-0.52727940835820519</v>
      </c>
      <c r="W163" s="2">
        <f xml:space="preserve"> (V163-U163*SQRT($C$2))</f>
        <v>-2.309831834146836</v>
      </c>
      <c r="X163" s="4">
        <f>($B$1*EXP(($B$3-$B$5)*$C$2)*NORMSDIST(V163)-$E163*NORMSDIST(W163))*EXP(-$B$3*$C$2)</f>
        <v>2.1001067477038218</v>
      </c>
      <c r="Y163" s="5">
        <f>(-$B$1*EXP(($B$3-$B$5)*$C$2)*NORMSDIST(-V163)+$E163*NORMSDIST(-W163))*EXP(-$B$3*$C$2)</f>
        <v>146.30719895056808</v>
      </c>
      <c r="Z163" s="6">
        <f t="shared" si="11"/>
        <v>1.7999999999999998</v>
      </c>
      <c r="AA163" s="2">
        <f xml:space="preserve"> (LN($B$1/$E163)+($B$3-$B$5)*$C$2)/(Z163*SQRT($C$2))+Z163*SQRT($C$2)/2</f>
        <v>-0.32804132965737598</v>
      </c>
      <c r="AB163" s="2">
        <f xml:space="preserve"> (AA163-Z163*SQRT($C$2))</f>
        <v>-2.2726439759722457</v>
      </c>
      <c r="AC163" s="4">
        <f>($B$1*EXP(($B$3-$B$5)*$C$2)*NORMSDIST(AA163)-$E163*NORMSDIST(AB163))*EXP(-$B$3*$C$2)</f>
        <v>2.8371380032886582</v>
      </c>
      <c r="AD163" s="5">
        <f>(-$B$1*EXP(($B$3-$B$5)*$C$2)*NORMSDIST(-AA163)+$E163*NORMSDIST(-AB163))*EXP(-$B$3*$C$2)</f>
        <v>147.04423020615289</v>
      </c>
    </row>
    <row r="164" spans="5:30" x14ac:dyDescent="0.15">
      <c r="E164" s="15">
        <v>158</v>
      </c>
      <c r="F164" s="6">
        <f t="shared" si="8"/>
        <v>1.2000000000000002</v>
      </c>
      <c r="G164" s="2">
        <f xml:space="preserve"> (LN($B$1/$E164)+($B$3-$B$5)*$C$2)/(F164*SQRT($C$2))+F164*SQRT($C$2)/2</f>
        <v>-1.3072106742834921</v>
      </c>
      <c r="H164" s="2">
        <f xml:space="preserve"> (G164-F164*SQRT($C$2))</f>
        <v>-2.6036124384934052</v>
      </c>
      <c r="I164" s="4">
        <f>($B$1*EXP(($B$3-$B$5)*$C$2)*NORMSDIST(G164)-$E164*NORMSDIST(H164))*EXP(-$B$3*$C$2)</f>
        <v>0.46724058738225283</v>
      </c>
      <c r="J164" s="5">
        <f>(-$B$1*EXP(($B$3-$B$5)*$C$2)*NORMSDIST(-G164)+$E164*NORMSDIST(-H164))*EXP(-$B$3*$C$2)</f>
        <v>145.67246713548766</v>
      </c>
      <c r="K164" s="6">
        <f t="shared" si="9"/>
        <v>1.35</v>
      </c>
      <c r="L164" s="2">
        <f xml:space="preserve"> (LN($B$1/$E164)+($B$3-$B$5)*$C$2)/(K164*SQRT($C$2))+K164*SQRT($C$2)/2</f>
        <v>-1.0089176133105451</v>
      </c>
      <c r="M164" s="2">
        <f xml:space="preserve"> (L164-K164*SQRT($C$2))</f>
        <v>-2.4673695980466972</v>
      </c>
      <c r="N164" s="4">
        <f>($B$1*EXP(($B$3-$B$5)*$C$2)*NORMSDIST(L164)-$E164*NORMSDIST(M164))*EXP(-$B$3*$C$2)</f>
        <v>0.88307718080966202</v>
      </c>
      <c r="O164" s="5">
        <f>(-$B$1*EXP(($B$3-$B$5)*$C$2)*NORMSDIST(-L164)+$E164*NORMSDIST(-M164))*EXP(-$B$3*$C$2)</f>
        <v>146.08830372891509</v>
      </c>
      <c r="P164" s="6">
        <f>B$4</f>
        <v>1.5</v>
      </c>
      <c r="Q164" s="2">
        <f xml:space="preserve"> (LN($B$1/$E164)+($B$3-$B$5)*$C$2)/(P164*SQRT($C$2))+P164*SQRT($C$2)/2</f>
        <v>-0.75407814247956362</v>
      </c>
      <c r="R164" s="2">
        <f xml:space="preserve"> (Q164-P164*SQRT($C$2))</f>
        <v>-2.3745803477419551</v>
      </c>
      <c r="S164" s="4">
        <f>($B$1*EXP(($B$3-$B$5)*$C$2)*NORMSDIST(Q164)-$E164*NORMSDIST(R164))*EXP(-$B$3*$C$2)</f>
        <v>1.4321597590475512</v>
      </c>
      <c r="T164" s="5">
        <f>(-$B$1*EXP(($B$3-$B$5)*$C$2)*NORMSDIST(-Q164)+$E164*NORMSDIST(-R164))*EXP(-$B$3*$C$2)</f>
        <v>146.63738630715298</v>
      </c>
      <c r="U164" s="6">
        <f t="shared" si="10"/>
        <v>1.6500000000000001</v>
      </c>
      <c r="V164" s="2">
        <f xml:space="preserve"> (LN($B$1/$E164)+($B$3-$B$5)*$C$2)/(U164*SQRT($C$2))+U164*SQRT($C$2)/2</f>
        <v>-0.53084128266092023</v>
      </c>
      <c r="W164" s="2">
        <f xml:space="preserve"> (V164-U164*SQRT($C$2))</f>
        <v>-2.3133937084495511</v>
      </c>
      <c r="X164" s="4">
        <f>($B$1*EXP(($B$3-$B$5)*$C$2)*NORMSDIST(V164)-$E164*NORMSDIST(W164))*EXP(-$B$3*$C$2)</f>
        <v>2.0897266517488609</v>
      </c>
      <c r="Y164" s="5">
        <f>(-$B$1*EXP(($B$3-$B$5)*$C$2)*NORMSDIST(-V164)+$E164*NORMSDIST(-W164))*EXP(-$B$3*$C$2)</f>
        <v>147.29495319985426</v>
      </c>
      <c r="Z164" s="6">
        <f t="shared" si="11"/>
        <v>1.7999999999999998</v>
      </c>
      <c r="AA164" s="2">
        <f xml:space="preserve"> (LN($B$1/$E164)+($B$3-$B$5)*$C$2)/(Z164*SQRT($C$2))+Z164*SQRT($C$2)/2</f>
        <v>-0.33130638110153143</v>
      </c>
      <c r="AB164" s="2">
        <f xml:space="preserve"> (AA164-Z164*SQRT($C$2))</f>
        <v>-2.2759090274164011</v>
      </c>
      <c r="AC164" s="4">
        <f>($B$1*EXP(($B$3-$B$5)*$C$2)*NORMSDIST(AA164)-$E164*NORMSDIST(AB164))*EXP(-$B$3*$C$2)</f>
        <v>2.8256847490568511</v>
      </c>
      <c r="AD164" s="5">
        <f>(-$B$1*EXP(($B$3-$B$5)*$C$2)*NORMSDIST(-AA164)+$E164*NORMSDIST(-AB164))*EXP(-$B$3*$C$2)</f>
        <v>148.03091129716228</v>
      </c>
    </row>
    <row r="165" spans="5:30" x14ac:dyDescent="0.15">
      <c r="E165" s="15">
        <v>159</v>
      </c>
      <c r="F165" s="6">
        <f t="shared" si="8"/>
        <v>1.2000000000000002</v>
      </c>
      <c r="G165" s="2">
        <f xml:space="preserve"> (LN($B$1/$E165)+($B$3-$B$5)*$C$2)/(F165*SQRT($C$2))+F165*SQRT($C$2)/2</f>
        <v>-1.3120773517035973</v>
      </c>
      <c r="H165" s="2">
        <f xml:space="preserve"> (G165-F165*SQRT($C$2))</f>
        <v>-2.6084791159135108</v>
      </c>
      <c r="I165" s="4">
        <f>($B$1*EXP(($B$3-$B$5)*$C$2)*NORMSDIST(G165)-$E165*NORMSDIST(H165))*EXP(-$B$3*$C$2)</f>
        <v>0.46266942040368791</v>
      </c>
      <c r="J165" s="5">
        <f>(-$B$1*EXP(($B$3-$B$5)*$C$2)*NORMSDIST(-G165)+$E165*NORMSDIST(-H165))*EXP(-$B$3*$C$2)</f>
        <v>146.6660303137503</v>
      </c>
      <c r="K165" s="6">
        <f t="shared" si="9"/>
        <v>1.35</v>
      </c>
      <c r="L165" s="2">
        <f xml:space="preserve"> (LN($B$1/$E165)+($B$3-$B$5)*$C$2)/(K165*SQRT($C$2))+K165*SQRT($C$2)/2</f>
        <v>-1.0132435487950828</v>
      </c>
      <c r="M165" s="2">
        <f xml:space="preserve"> (L165-K165*SQRT($C$2))</f>
        <v>-2.4716955335312352</v>
      </c>
      <c r="N165" s="4">
        <f>($B$1*EXP(($B$3-$B$5)*$C$2)*NORMSDIST(L165)-$E165*NORMSDIST(M165))*EXP(-$B$3*$C$2)</f>
        <v>0.8763253223975338</v>
      </c>
      <c r="O165" s="5">
        <f>(-$B$1*EXP(($B$3-$B$5)*$C$2)*NORMSDIST(-L165)+$E165*NORMSDIST(-M165))*EXP(-$B$3*$C$2)</f>
        <v>147.07968621574412</v>
      </c>
      <c r="P165" s="6">
        <f>B$4</f>
        <v>1.5</v>
      </c>
      <c r="Q165" s="2">
        <f xml:space="preserve"> (LN($B$1/$E165)+($B$3-$B$5)*$C$2)/(P165*SQRT($C$2))+P165*SQRT($C$2)/2</f>
        <v>-0.75797148441564743</v>
      </c>
      <c r="R165" s="2">
        <f xml:space="preserve"> (Q165-P165*SQRT($C$2))</f>
        <v>-2.3784736896780387</v>
      </c>
      <c r="S165" s="4">
        <f>($B$1*EXP(($B$3-$B$5)*$C$2)*NORMSDIST(Q165)-$E165*NORMSDIST(R165))*EXP(-$B$3*$C$2)</f>
        <v>1.4234378337788265</v>
      </c>
      <c r="T165" s="5">
        <f>(-$B$1*EXP(($B$3-$B$5)*$C$2)*NORMSDIST(-Q165)+$E165*NORMSDIST(-R165))*EXP(-$B$3*$C$2)</f>
        <v>147.62679872712542</v>
      </c>
      <c r="U165" s="6">
        <f t="shared" si="10"/>
        <v>1.6500000000000001</v>
      </c>
      <c r="V165" s="2">
        <f xml:space="preserve"> (LN($B$1/$E165)+($B$3-$B$5)*$C$2)/(U165*SQRT($C$2))+U165*SQRT($C$2)/2</f>
        <v>-0.53438068442099651</v>
      </c>
      <c r="W165" s="2">
        <f xml:space="preserve"> (V165-U165*SQRT($C$2))</f>
        <v>-2.3169331102096273</v>
      </c>
      <c r="X165" s="4">
        <f>($B$1*EXP(($B$3-$B$5)*$C$2)*NORMSDIST(V165)-$E165*NORMSDIST(W165))*EXP(-$B$3*$C$2)</f>
        <v>2.079443894073508</v>
      </c>
      <c r="Y165" s="5">
        <f>(-$B$1*EXP(($B$3-$B$5)*$C$2)*NORMSDIST(-V165)+$E165*NORMSDIST(-W165))*EXP(-$B$3*$C$2)</f>
        <v>148.2828047874201</v>
      </c>
      <c r="Z165" s="6">
        <f t="shared" si="11"/>
        <v>1.7999999999999998</v>
      </c>
      <c r="AA165" s="2">
        <f xml:space="preserve"> (LN($B$1/$E165)+($B$3-$B$5)*$C$2)/(Z165*SQRT($C$2))+Z165*SQRT($C$2)/2</f>
        <v>-0.33455083271493458</v>
      </c>
      <c r="AB165" s="2">
        <f xml:space="preserve"> (AA165-Z165*SQRT($C$2))</f>
        <v>-2.2791534790298043</v>
      </c>
      <c r="AC165" s="4">
        <f>($B$1*EXP(($B$3-$B$5)*$C$2)*NORMSDIST(AA165)-$E165*NORMSDIST(AB165))*EXP(-$B$3*$C$2)</f>
        <v>2.8143287358869293</v>
      </c>
      <c r="AD165" s="5">
        <f>(-$B$1*EXP(($B$3-$B$5)*$C$2)*NORMSDIST(-AA165)+$E165*NORMSDIST(-AB165))*EXP(-$B$3*$C$2)</f>
        <v>149.01768962923353</v>
      </c>
    </row>
    <row r="166" spans="5:30" x14ac:dyDescent="0.15">
      <c r="E166" s="15">
        <v>160</v>
      </c>
      <c r="F166" s="6">
        <f t="shared" si="8"/>
        <v>1.2000000000000002</v>
      </c>
      <c r="G166" s="2">
        <f xml:space="preserve"> (LN($B$1/$E166)+($B$3-$B$5)*$C$2)/(F166*SQRT($C$2))+F166*SQRT($C$2)/2</f>
        <v>-1.3169135168390378</v>
      </c>
      <c r="H166" s="2">
        <f xml:space="preserve"> (G166-F166*SQRT($C$2))</f>
        <v>-2.6133152810489513</v>
      </c>
      <c r="I166" s="4">
        <f>($B$1*EXP(($B$3-$B$5)*$C$2)*NORMSDIST(G166)-$E166*NORMSDIST(H166))*EXP(-$B$3*$C$2)</f>
        <v>0.45816259230403222</v>
      </c>
      <c r="J166" s="5">
        <f>(-$B$1*EXP(($B$3-$B$5)*$C$2)*NORMSDIST(-G166)+$E166*NORMSDIST(-H166))*EXP(-$B$3*$C$2)</f>
        <v>147.65965783089183</v>
      </c>
      <c r="K166" s="6">
        <f t="shared" si="9"/>
        <v>1.35</v>
      </c>
      <c r="L166" s="2">
        <f xml:space="preserve"> (LN($B$1/$E166)+($B$3-$B$5)*$C$2)/(K166*SQRT($C$2))+K166*SQRT($C$2)/2</f>
        <v>-1.0175423622488078</v>
      </c>
      <c r="M166" s="2">
        <f xml:space="preserve"> (L166-K166*SQRT($C$2))</f>
        <v>-2.4759943469849599</v>
      </c>
      <c r="N166" s="4">
        <f>($B$1*EXP(($B$3-$B$5)*$C$2)*NORMSDIST(L166)-$E166*NORMSDIST(M166))*EXP(-$B$3*$C$2)</f>
        <v>0.86965441277285382</v>
      </c>
      <c r="O166" s="5">
        <f>(-$B$1*EXP(($B$3-$B$5)*$C$2)*NORMSDIST(-L166)+$E166*NORMSDIST(-M166))*EXP(-$B$3*$C$2)</f>
        <v>148.07114965136063</v>
      </c>
      <c r="P166" s="6">
        <f>B$4</f>
        <v>1.5</v>
      </c>
      <c r="Q166" s="2">
        <f xml:space="preserve"> (LN($B$1/$E166)+($B$3-$B$5)*$C$2)/(P166*SQRT($C$2))+P166*SQRT($C$2)/2</f>
        <v>-0.76184041652399992</v>
      </c>
      <c r="R166" s="2">
        <f xml:space="preserve"> (Q166-P166*SQRT($C$2))</f>
        <v>-2.3823426217863912</v>
      </c>
      <c r="S166" s="4">
        <f>($B$1*EXP(($B$3-$B$5)*$C$2)*NORMSDIST(Q166)-$E166*NORMSDIST(R166))*EXP(-$B$3*$C$2)</f>
        <v>1.4148072424745401</v>
      </c>
      <c r="T166" s="5">
        <f>(-$B$1*EXP(($B$3-$B$5)*$C$2)*NORMSDIST(-Q166)+$E166*NORMSDIST(-R166))*EXP(-$B$3*$C$2)</f>
        <v>148.61630248106232</v>
      </c>
      <c r="U166" s="6">
        <f t="shared" si="10"/>
        <v>1.6500000000000001</v>
      </c>
      <c r="V166" s="2">
        <f xml:space="preserve"> (LN($B$1/$E166)+($B$3-$B$5)*$C$2)/(U166*SQRT($C$2))+U166*SQRT($C$2)/2</f>
        <v>-0.53789789542858968</v>
      </c>
      <c r="W166" s="2">
        <f xml:space="preserve"> (V166-U166*SQRT($C$2))</f>
        <v>-2.3204503212172205</v>
      </c>
      <c r="X166" s="4">
        <f>($B$1*EXP(($B$3-$B$5)*$C$2)*NORMSDIST(V166)-$E166*NORMSDIST(W166))*EXP(-$B$3*$C$2)</f>
        <v>2.0692570730982727</v>
      </c>
      <c r="Y166" s="5">
        <f>(-$B$1*EXP(($B$3-$B$5)*$C$2)*NORMSDIST(-V166)+$E166*NORMSDIST(-W166))*EXP(-$B$3*$C$2)</f>
        <v>149.27075231168607</v>
      </c>
      <c r="Z166" s="6">
        <f t="shared" si="11"/>
        <v>1.7999999999999998</v>
      </c>
      <c r="AA166" s="2">
        <f xml:space="preserve"> (LN($B$1/$E166)+($B$3-$B$5)*$C$2)/(Z166*SQRT($C$2))+Z166*SQRT($C$2)/2</f>
        <v>-0.33777494280522824</v>
      </c>
      <c r="AB166" s="2">
        <f xml:space="preserve"> (AA166-Z166*SQRT($C$2))</f>
        <v>-2.2823775891200979</v>
      </c>
      <c r="AC166" s="4">
        <f>($B$1*EXP(($B$3-$B$5)*$C$2)*NORMSDIST(AA166)-$E166*NORMSDIST(AB166))*EXP(-$B$3*$C$2)</f>
        <v>2.8030686407796517</v>
      </c>
      <c r="AD166" s="5">
        <f>(-$B$1*EXP(($B$3-$B$5)*$C$2)*NORMSDIST(-AA166)+$E166*NORMSDIST(-AB166))*EXP(-$B$3*$C$2)</f>
        <v>150.00456387936742</v>
      </c>
    </row>
    <row r="167" spans="5:30" x14ac:dyDescent="0.15">
      <c r="E167" s="15">
        <v>161</v>
      </c>
      <c r="F167" s="6">
        <f t="shared" si="8"/>
        <v>1.2000000000000002</v>
      </c>
      <c r="G167" s="2">
        <f xml:space="preserve"> (LN($B$1/$E167)+($B$3-$B$5)*$C$2)/(F167*SQRT($C$2))+F167*SQRT($C$2)/2</f>
        <v>-1.3217195499089121</v>
      </c>
      <c r="H167" s="2">
        <f xml:space="preserve"> (G167-F167*SQRT($C$2))</f>
        <v>-2.6181213141188255</v>
      </c>
      <c r="I167" s="4">
        <f>($B$1*EXP(($B$3-$B$5)*$C$2)*NORMSDIST(G167)-$E167*NORMSDIST(H167))*EXP(-$B$3*$C$2)</f>
        <v>0.45371889870413934</v>
      </c>
      <c r="J167" s="5">
        <f>(-$B$1*EXP(($B$3-$B$5)*$C$2)*NORMSDIST(-G167)+$E167*NORMSDIST(-H167))*EXP(-$B$3*$C$2)</f>
        <v>148.65334848253312</v>
      </c>
      <c r="K167" s="6">
        <f t="shared" si="9"/>
        <v>1.35</v>
      </c>
      <c r="L167" s="2">
        <f xml:space="preserve"> (LN($B$1/$E167)+($B$3-$B$5)*$C$2)/(K167*SQRT($C$2))+K167*SQRT($C$2)/2</f>
        <v>-1.0218143916442515</v>
      </c>
      <c r="M167" s="2">
        <f xml:space="preserve"> (L167-K167*SQRT($C$2))</f>
        <v>-2.4802663763804036</v>
      </c>
      <c r="N167" s="4">
        <f>($B$1*EXP(($B$3-$B$5)*$C$2)*NORMSDIST(L167)-$E167*NORMSDIST(M167))*EXP(-$B$3*$C$2)</f>
        <v>0.86306309503487355</v>
      </c>
      <c r="O167" s="5">
        <f>(-$B$1*EXP(($B$3-$B$5)*$C$2)*NORMSDIST(-L167)+$E167*NORMSDIST(-M167))*EXP(-$B$3*$C$2)</f>
        <v>149.06269267886381</v>
      </c>
      <c r="P167" s="6">
        <f>B$4</f>
        <v>1.5</v>
      </c>
      <c r="Q167" s="2">
        <f xml:space="preserve"> (LN($B$1/$E167)+($B$3-$B$5)*$C$2)/(P167*SQRT($C$2))+P167*SQRT($C$2)/2</f>
        <v>-0.76568524297989937</v>
      </c>
      <c r="R167" s="2">
        <f xml:space="preserve"> (Q167-P167*SQRT($C$2))</f>
        <v>-2.3861874482422909</v>
      </c>
      <c r="S167" s="4">
        <f>($B$1*EXP(($B$3-$B$5)*$C$2)*NORMSDIST(Q167)-$E167*NORMSDIST(R167))*EXP(-$B$3*$C$2)</f>
        <v>1.4062665822132145</v>
      </c>
      <c r="T167" s="5">
        <f>(-$B$1*EXP(($B$3-$B$5)*$C$2)*NORMSDIST(-Q167)+$E167*NORMSDIST(-R167))*EXP(-$B$3*$C$2)</f>
        <v>149.60589616604216</v>
      </c>
      <c r="U167" s="6">
        <f t="shared" si="10"/>
        <v>1.6500000000000001</v>
      </c>
      <c r="V167" s="2">
        <f xml:space="preserve"> (LN($B$1/$E167)+($B$3-$B$5)*$C$2)/(U167*SQRT($C$2))+U167*SQRT($C$2)/2</f>
        <v>-0.54139319220668003</v>
      </c>
      <c r="W167" s="2">
        <f xml:space="preserve"> (V167-U167*SQRT($C$2))</f>
        <v>-2.3239456179953106</v>
      </c>
      <c r="X167" s="4">
        <f>($B$1*EXP(($B$3-$B$5)*$C$2)*NORMSDIST(V167)-$E167*NORMSDIST(W167))*EXP(-$B$3*$C$2)</f>
        <v>2.0591648148504382</v>
      </c>
      <c r="Y167" s="5">
        <f>(-$B$1*EXP(($B$3-$B$5)*$C$2)*NORMSDIST(-V167)+$E167*NORMSDIST(-W167))*EXP(-$B$3*$C$2)</f>
        <v>150.25879439867941</v>
      </c>
      <c r="Z167" s="6">
        <f t="shared" si="11"/>
        <v>1.7999999999999998</v>
      </c>
      <c r="AA167" s="2">
        <f xml:space="preserve"> (LN($B$1/$E167)+($B$3-$B$5)*$C$2)/(Z167*SQRT($C$2))+Z167*SQRT($C$2)/2</f>
        <v>-0.34097896485181123</v>
      </c>
      <c r="AB167" s="2">
        <f xml:space="preserve"> (AA167-Z167*SQRT($C$2))</f>
        <v>-2.2855816111666809</v>
      </c>
      <c r="AC167" s="4">
        <f>($B$1*EXP(($B$3-$B$5)*$C$2)*NORMSDIST(AA167)-$E167*NORMSDIST(AB167))*EXP(-$B$3*$C$2)</f>
        <v>2.7919031658755444</v>
      </c>
      <c r="AD167" s="5">
        <f>(-$B$1*EXP(($B$3-$B$5)*$C$2)*NORMSDIST(-AA167)+$E167*NORMSDIST(-AB167))*EXP(-$B$3*$C$2)</f>
        <v>150.9915327497045</v>
      </c>
    </row>
    <row r="168" spans="5:30" x14ac:dyDescent="0.15">
      <c r="E168" s="15">
        <v>162</v>
      </c>
      <c r="F168" s="6">
        <f t="shared" si="8"/>
        <v>1.2000000000000002</v>
      </c>
      <c r="G168" s="2">
        <f xml:space="preserve"> (LN($B$1/$E168)+($B$3-$B$5)*$C$2)/(F168*SQRT($C$2))+F168*SQRT($C$2)/2</f>
        <v>-1.3264958240693336</v>
      </c>
      <c r="H168" s="2">
        <f xml:space="preserve"> (G168-F168*SQRT($C$2))</f>
        <v>-2.6228975882792467</v>
      </c>
      <c r="I168" s="4">
        <f>($B$1*EXP(($B$3-$B$5)*$C$2)*NORMSDIST(G168)-$E168*NORMSDIST(H168))*EXP(-$B$3*$C$2)</f>
        <v>0.44933716362919729</v>
      </c>
      <c r="J168" s="5">
        <f>(-$B$1*EXP(($B$3-$B$5)*$C$2)*NORMSDIST(-G168)+$E168*NORMSDIST(-H168))*EXP(-$B$3*$C$2)</f>
        <v>149.6471010926993</v>
      </c>
      <c r="K168" s="6">
        <f t="shared" si="9"/>
        <v>1.35</v>
      </c>
      <c r="L168" s="2">
        <f xml:space="preserve"> (LN($B$1/$E168)+($B$3-$B$5)*$C$2)/(K168*SQRT($C$2))+K168*SQRT($C$2)/2</f>
        <v>-1.0260599686757375</v>
      </c>
      <c r="M168" s="2">
        <f xml:space="preserve"> (L168-K168*SQRT($C$2))</f>
        <v>-2.4845119534118898</v>
      </c>
      <c r="N168" s="4">
        <f>($B$1*EXP(($B$3-$B$5)*$C$2)*NORMSDIST(L168)-$E168*NORMSDIST(M168))*EXP(-$B$3*$C$2)</f>
        <v>0.85655004183818328</v>
      </c>
      <c r="O168" s="5">
        <f>(-$B$1*EXP(($B$3-$B$5)*$C$2)*NORMSDIST(-L168)+$E168*NORMSDIST(-M168))*EXP(-$B$3*$C$2)</f>
        <v>150.05431397090834</v>
      </c>
      <c r="P168" s="6">
        <f>B$4</f>
        <v>1.5</v>
      </c>
      <c r="Q168" s="2">
        <f xml:space="preserve"> (LN($B$1/$E168)+($B$3-$B$5)*$C$2)/(P168*SQRT($C$2))+P168*SQRT($C$2)/2</f>
        <v>-0.7695062623082366</v>
      </c>
      <c r="R168" s="2">
        <f xml:space="preserve"> (Q168-P168*SQRT($C$2))</f>
        <v>-2.3900084675706279</v>
      </c>
      <c r="S168" s="4">
        <f>($B$1*EXP(($B$3-$B$5)*$C$2)*NORMSDIST(Q168)-$E168*NORMSDIST(R168))*EXP(-$B$3*$C$2)</f>
        <v>1.3978144788504825</v>
      </c>
      <c r="T168" s="5">
        <f>(-$B$1*EXP(($B$3-$B$5)*$C$2)*NORMSDIST(-Q168)+$E168*NORMSDIST(-R168))*EXP(-$B$3*$C$2)</f>
        <v>150.59557840792061</v>
      </c>
      <c r="U168" s="6">
        <f t="shared" si="10"/>
        <v>1.6500000000000001</v>
      </c>
      <c r="V168" s="2">
        <f xml:space="preserve"> (LN($B$1/$E168)+($B$3-$B$5)*$C$2)/(U168*SQRT($C$2))+U168*SQRT($C$2)/2</f>
        <v>-0.54486684614153214</v>
      </c>
      <c r="W168" s="2">
        <f xml:space="preserve"> (V168-U168*SQRT($C$2))</f>
        <v>-2.3274192719301627</v>
      </c>
      <c r="X168" s="4">
        <f>($B$1*EXP(($B$3-$B$5)*$C$2)*NORMSDIST(V168)-$E168*NORMSDIST(W168))*EXP(-$B$3*$C$2)</f>
        <v>2.0491657722704231</v>
      </c>
      <c r="Y168" s="5">
        <f>(-$B$1*EXP(($B$3-$B$5)*$C$2)*NORMSDIST(-V168)+$E168*NORMSDIST(-W168))*EXP(-$B$3*$C$2)</f>
        <v>151.24692970134058</v>
      </c>
      <c r="Z168" s="6">
        <f t="shared" si="11"/>
        <v>1.7999999999999998</v>
      </c>
      <c r="AA168" s="2">
        <f xml:space="preserve"> (LN($B$1/$E168)+($B$3-$B$5)*$C$2)/(Z168*SQRT($C$2))+Z168*SQRT($C$2)/2</f>
        <v>-0.34416314762542555</v>
      </c>
      <c r="AB168" s="2">
        <f xml:space="preserve"> (AA168-Z168*SQRT($C$2))</f>
        <v>-2.288765793940295</v>
      </c>
      <c r="AC168" s="4">
        <f>($B$1*EXP(($B$3-$B$5)*$C$2)*NORMSDIST(AA168)-$E168*NORMSDIST(AB168))*EXP(-$B$3*$C$2)</f>
        <v>2.7808310378384387</v>
      </c>
      <c r="AD168" s="5">
        <f>(-$B$1*EXP(($B$3-$B$5)*$C$2)*NORMSDIST(-AA168)+$E168*NORMSDIST(-AB168))*EXP(-$B$3*$C$2)</f>
        <v>151.97859496690856</v>
      </c>
    </row>
    <row r="169" spans="5:30" x14ac:dyDescent="0.15">
      <c r="E169" s="15">
        <v>163</v>
      </c>
      <c r="F169" s="6">
        <f t="shared" si="8"/>
        <v>1.2000000000000002</v>
      </c>
      <c r="G169" s="2">
        <f xml:space="preserve"> (LN($B$1/$E169)+($B$3-$B$5)*$C$2)/(F169*SQRT($C$2))+F169*SQRT($C$2)/2</f>
        <v>-1.3312427055872931</v>
      </c>
      <c r="H169" s="2">
        <f xml:space="preserve"> (G169-F169*SQRT($C$2))</f>
        <v>-2.6276444697972066</v>
      </c>
      <c r="I169" s="4">
        <f>($B$1*EXP(($B$3-$B$5)*$C$2)*NORMSDIST(G169)-$E169*NORMSDIST(H169))*EXP(-$B$3*$C$2)</f>
        <v>0.4450162386967656</v>
      </c>
      <c r="J169" s="5">
        <f>(-$B$1*EXP(($B$3-$B$5)*$C$2)*NORMSDIST(-G169)+$E169*NORMSDIST(-H169))*EXP(-$B$3*$C$2)</f>
        <v>150.64091451300808</v>
      </c>
      <c r="K169" s="6">
        <f t="shared" si="9"/>
        <v>1.35</v>
      </c>
      <c r="L169" s="2">
        <f xml:space="preserve"> (LN($B$1/$E169)+($B$3-$B$5)*$C$2)/(K169*SQRT($C$2))+K169*SQRT($C$2)/2</f>
        <v>-1.0302794189139237</v>
      </c>
      <c r="M169" s="2">
        <f xml:space="preserve"> (L169-K169*SQRT($C$2))</f>
        <v>-2.4887314036500761</v>
      </c>
      <c r="N169" s="4">
        <f>($B$1*EXP(($B$3-$B$5)*$C$2)*NORMSDIST(L169)-$E169*NORMSDIST(M169))*EXP(-$B$3*$C$2)</f>
        <v>0.85011395459647809</v>
      </c>
      <c r="O169" s="5">
        <f>(-$B$1*EXP(($B$3-$B$5)*$C$2)*NORMSDIST(-L169)+$E169*NORMSDIST(-M169))*EXP(-$B$3*$C$2)</f>
        <v>151.04601222890781</v>
      </c>
      <c r="P169" s="6">
        <f>B$4</f>
        <v>1.5</v>
      </c>
      <c r="Q169" s="2">
        <f xml:space="preserve"> (LN($B$1/$E169)+($B$3-$B$5)*$C$2)/(P169*SQRT($C$2))+P169*SQRT($C$2)/2</f>
        <v>-0.77330376752260432</v>
      </c>
      <c r="R169" s="2">
        <f xml:space="preserve"> (Q169-P169*SQRT($C$2))</f>
        <v>-2.3938059727849956</v>
      </c>
      <c r="S169" s="4">
        <f>($B$1*EXP(($B$3-$B$5)*$C$2)*NORMSDIST(Q169)-$E169*NORMSDIST(R169))*EXP(-$B$3*$C$2)</f>
        <v>1.3894495862765999</v>
      </c>
      <c r="T169" s="5">
        <f>(-$B$1*EXP(($B$3-$B$5)*$C$2)*NORMSDIST(-Q169)+$E169*NORMSDIST(-R169))*EXP(-$B$3*$C$2)</f>
        <v>151.58534786058792</v>
      </c>
      <c r="U169" s="6">
        <f t="shared" si="10"/>
        <v>1.6500000000000001</v>
      </c>
      <c r="V169" s="2">
        <f xml:space="preserve"> (LN($B$1/$E169)+($B$3-$B$5)*$C$2)/(U169*SQRT($C$2))+U169*SQRT($C$2)/2</f>
        <v>-0.54831912360913904</v>
      </c>
      <c r="W169" s="2">
        <f xml:space="preserve"> (V169-U169*SQRT($C$2))</f>
        <v>-2.3308715493977696</v>
      </c>
      <c r="X169" s="4">
        <f>($B$1*EXP(($B$3-$B$5)*$C$2)*NORMSDIST(V169)-$E169*NORMSDIST(W169))*EXP(-$B$3*$C$2)</f>
        <v>2.0392586245393343</v>
      </c>
      <c r="Y169" s="5">
        <f>(-$B$1*EXP(($B$3-$B$5)*$C$2)*NORMSDIST(-V169)+$E169*NORMSDIST(-W169))*EXP(-$B$3*$C$2)</f>
        <v>152.23515689885065</v>
      </c>
      <c r="Z169" s="6">
        <f t="shared" si="11"/>
        <v>1.7999999999999998</v>
      </c>
      <c r="AA169" s="2">
        <f xml:space="preserve"> (LN($B$1/$E169)+($B$3-$B$5)*$C$2)/(Z169*SQRT($C$2))+Z169*SQRT($C$2)/2</f>
        <v>-0.34732773530406524</v>
      </c>
      <c r="AB169" s="2">
        <f xml:space="preserve"> (AA169-Z169*SQRT($C$2))</f>
        <v>-2.2919303816189349</v>
      </c>
      <c r="AC169" s="4">
        <f>($B$1*EXP(($B$3-$B$5)*$C$2)*NORMSDIST(AA169)-$E169*NORMSDIST(AB169))*EXP(-$B$3*$C$2)</f>
        <v>2.7698510072575622</v>
      </c>
      <c r="AD169" s="5">
        <f>(-$B$1*EXP(($B$3-$B$5)*$C$2)*NORMSDIST(-AA169)+$E169*NORMSDIST(-AB169))*EXP(-$B$3*$C$2)</f>
        <v>152.96574928156886</v>
      </c>
    </row>
    <row r="170" spans="5:30" x14ac:dyDescent="0.15">
      <c r="E170" s="15">
        <v>164</v>
      </c>
      <c r="F170" s="6">
        <f t="shared" si="8"/>
        <v>1.2000000000000002</v>
      </c>
      <c r="G170" s="2">
        <f xml:space="preserve"> (LN($B$1/$E170)+($B$3-$B$5)*$C$2)/(F170*SQRT($C$2))+F170*SQRT($C$2)/2</f>
        <v>-1.3359605540092012</v>
      </c>
      <c r="H170" s="2">
        <f xml:space="preserve"> (G170-F170*SQRT($C$2))</f>
        <v>-2.6323623182191147</v>
      </c>
      <c r="I170" s="4">
        <f>($B$1*EXP(($B$3-$B$5)*$C$2)*NORMSDIST(G170)-$E170*NORMSDIST(H170))*EXP(-$B$3*$C$2)</f>
        <v>0.44075500233214954</v>
      </c>
      <c r="J170" s="5">
        <f>(-$B$1*EXP(($B$3-$B$5)*$C$2)*NORMSDIST(-G170)+$E170*NORMSDIST(-H170))*EXP(-$B$3*$C$2)</f>
        <v>151.63478762188464</v>
      </c>
      <c r="K170" s="6">
        <f t="shared" si="9"/>
        <v>1.35</v>
      </c>
      <c r="L170" s="2">
        <f xml:space="preserve"> (LN($B$1/$E170)+($B$3-$B$5)*$C$2)/(K170*SQRT($C$2))+K170*SQRT($C$2)/2</f>
        <v>-1.0344730619556197</v>
      </c>
      <c r="M170" s="2">
        <f xml:space="preserve"> (L170-K170*SQRT($C$2))</f>
        <v>-2.4929250466917718</v>
      </c>
      <c r="N170" s="4">
        <f>($B$1*EXP(($B$3-$B$5)*$C$2)*NORMSDIST(L170)-$E170*NORMSDIST(M170))*EXP(-$B$3*$C$2)</f>
        <v>0.84375356271193447</v>
      </c>
      <c r="O170" s="5">
        <f>(-$B$1*EXP(($B$3-$B$5)*$C$2)*NORMSDIST(-L170)+$E170*NORMSDIST(-M170))*EXP(-$B$3*$C$2)</f>
        <v>152.0377861822644</v>
      </c>
      <c r="P170" s="6">
        <f>B$4</f>
        <v>1.5</v>
      </c>
      <c r="Q170" s="2">
        <f xml:space="preserve"> (LN($B$1/$E170)+($B$3-$B$5)*$C$2)/(P170*SQRT($C$2))+P170*SQRT($C$2)/2</f>
        <v>-0.77707804626013066</v>
      </c>
      <c r="R170" s="2">
        <f xml:space="preserve"> (Q170-P170*SQRT($C$2))</f>
        <v>-2.397580251522522</v>
      </c>
      <c r="S170" s="4">
        <f>($B$1*EXP(($B$3-$B$5)*$C$2)*NORMSDIST(Q170)-$E170*NORMSDIST(R170))*EXP(-$B$3*$C$2)</f>
        <v>1.3811705856970724</v>
      </c>
      <c r="T170" s="5">
        <f>(-$B$1*EXP(($B$3-$B$5)*$C$2)*NORMSDIST(-Q170)+$E170*NORMSDIST(-R170))*EXP(-$B$3*$C$2)</f>
        <v>152.57520320524955</v>
      </c>
      <c r="U170" s="6">
        <f t="shared" si="10"/>
        <v>1.6500000000000001</v>
      </c>
      <c r="V170" s="2">
        <f xml:space="preserve"> (LN($B$1/$E170)+($B$3-$B$5)*$C$2)/(U170*SQRT($C$2))+U170*SQRT($C$2)/2</f>
        <v>-0.55175028609779952</v>
      </c>
      <c r="W170" s="2">
        <f xml:space="preserve"> (V170-U170*SQRT($C$2))</f>
        <v>-2.3343027118864303</v>
      </c>
      <c r="X170" s="4">
        <f>($B$1*EXP(($B$3-$B$5)*$C$2)*NORMSDIST(V170)-$E170*NORMSDIST(W170))*EXP(-$B$3*$C$2)</f>
        <v>2.0294420764270362</v>
      </c>
      <c r="Y170" s="5">
        <f>(-$B$1*EXP(($B$3-$B$5)*$C$2)*NORMSDIST(-V170)+$E170*NORMSDIST(-W170))*EXP(-$B$3*$C$2)</f>
        <v>153.22347469597952</v>
      </c>
      <c r="Z170" s="6">
        <f t="shared" si="11"/>
        <v>1.7999999999999998</v>
      </c>
      <c r="AA170" s="2">
        <f xml:space="preserve"> (LN($B$1/$E170)+($B$3-$B$5)*$C$2)/(Z170*SQRT($C$2))+Z170*SQRT($C$2)/2</f>
        <v>-0.35047296758533741</v>
      </c>
      <c r="AB170" s="2">
        <f xml:space="preserve"> (AA170-Z170*SQRT($C$2))</f>
        <v>-2.2950756139002069</v>
      </c>
      <c r="AC170" s="4">
        <f>($B$1*EXP(($B$3-$B$5)*$C$2)*NORMSDIST(AA170)-$E170*NORMSDIST(AB170))*EXP(-$B$3*$C$2)</f>
        <v>2.7589618480675102</v>
      </c>
      <c r="AD170" s="5">
        <f>(-$B$1*EXP(($B$3-$B$5)*$C$2)*NORMSDIST(-AA170)+$E170*NORMSDIST(-AB170))*EXP(-$B$3*$C$2)</f>
        <v>153.95299446761999</v>
      </c>
    </row>
    <row r="171" spans="5:30" x14ac:dyDescent="0.15">
      <c r="E171" s="15">
        <v>165</v>
      </c>
      <c r="F171" s="6">
        <f t="shared" si="8"/>
        <v>1.2000000000000002</v>
      </c>
      <c r="G171" s="2">
        <f xml:space="preserve"> (LN($B$1/$E171)+($B$3-$B$5)*$C$2)/(F171*SQRT($C$2))+F171*SQRT($C$2)/2</f>
        <v>-1.3406497223243083</v>
      </c>
      <c r="H171" s="2">
        <f xml:space="preserve"> (G171-F171*SQRT($C$2))</f>
        <v>-2.6370514865342214</v>
      </c>
      <c r="I171" s="4">
        <f>($B$1*EXP(($B$3-$B$5)*$C$2)*NORMSDIST(G171)-$E171*NORMSDIST(H171))*EXP(-$B$3*$C$2)</f>
        <v>0.43655235901005424</v>
      </c>
      <c r="J171" s="5">
        <f>(-$B$1*EXP(($B$3-$B$5)*$C$2)*NORMSDIST(-G171)+$E171*NORMSDIST(-H171))*EXP(-$B$3*$C$2)</f>
        <v>152.62871932380369</v>
      </c>
      <c r="K171" s="6">
        <f t="shared" si="9"/>
        <v>1.35</v>
      </c>
      <c r="L171" s="2">
        <f xml:space="preserve"> (LN($B$1/$E171)+($B$3-$B$5)*$C$2)/(K171*SQRT($C$2))+K171*SQRT($C$2)/2</f>
        <v>-1.0386412115690482</v>
      </c>
      <c r="M171" s="2">
        <f xml:space="preserve"> (L171-K171*SQRT($C$2))</f>
        <v>-2.4970931963052005</v>
      </c>
      <c r="N171" s="4">
        <f>($B$1*EXP(($B$3-$B$5)*$C$2)*NORMSDIST(L171)-$E171*NORMSDIST(M171))*EXP(-$B$3*$C$2)</f>
        <v>0.83746762282926768</v>
      </c>
      <c r="O171" s="5">
        <f>(-$B$1*EXP(($B$3-$B$5)*$C$2)*NORMSDIST(-L171)+$E171*NORMSDIST(-M171))*EXP(-$B$3*$C$2)</f>
        <v>153.02963458762292</v>
      </c>
      <c r="P171" s="6">
        <f>B$4</f>
        <v>1.5</v>
      </c>
      <c r="Q171" s="2">
        <f xml:space="preserve"> (LN($B$1/$E171)+($B$3-$B$5)*$C$2)/(P171*SQRT($C$2))+P171*SQRT($C$2)/2</f>
        <v>-0.78082938091221632</v>
      </c>
      <c r="R171" s="2">
        <f xml:space="preserve"> (Q171-P171*SQRT($C$2))</f>
        <v>-2.4013315861746078</v>
      </c>
      <c r="S171" s="4">
        <f>($B$1*EXP(($B$3-$B$5)*$C$2)*NORMSDIST(Q171)-$E171*NORMSDIST(R171))*EXP(-$B$3*$C$2)</f>
        <v>1.3729761849355873</v>
      </c>
      <c r="T171" s="5">
        <f>(-$B$1*EXP(($B$3-$B$5)*$C$2)*NORMSDIST(-Q171)+$E171*NORMSDIST(-R171))*EXP(-$B$3*$C$2)</f>
        <v>153.56514314972924</v>
      </c>
      <c r="U171" s="6">
        <f t="shared" si="10"/>
        <v>1.6500000000000001</v>
      </c>
      <c r="V171" s="2">
        <f xml:space="preserve"> (LN($B$1/$E171)+($B$3-$B$5)*$C$2)/(U171*SQRT($C$2))+U171*SQRT($C$2)/2</f>
        <v>-0.55516059032696818</v>
      </c>
      <c r="W171" s="2">
        <f xml:space="preserve"> (V171-U171*SQRT($C$2))</f>
        <v>-2.337713016115599</v>
      </c>
      <c r="X171" s="4">
        <f>($B$1*EXP(($B$3-$B$5)*$C$2)*NORMSDIST(V171)-$E171*NORMSDIST(W171))*EXP(-$B$3*$C$2)</f>
        <v>2.0197148576599249</v>
      </c>
      <c r="Y171" s="5">
        <f>(-$B$1*EXP(($B$3-$B$5)*$C$2)*NORMSDIST(-V171)+$E171*NORMSDIST(-W171))*EXP(-$B$3*$C$2)</f>
        <v>154.21188182245356</v>
      </c>
      <c r="Z171" s="6">
        <f t="shared" si="11"/>
        <v>1.7999999999999998</v>
      </c>
      <c r="AA171" s="2">
        <f xml:space="preserve"> (LN($B$1/$E171)+($B$3-$B$5)*$C$2)/(Z171*SQRT($C$2))+Z171*SQRT($C$2)/2</f>
        <v>-0.35359907979540861</v>
      </c>
      <c r="AB171" s="2">
        <f xml:space="preserve"> (AA171-Z171*SQRT($C$2))</f>
        <v>-2.2982017261102783</v>
      </c>
      <c r="AC171" s="4">
        <f>($B$1*EXP(($B$3-$B$5)*$C$2)*NORMSDIST(AA171)-$E171*NORMSDIST(AB171))*EXP(-$B$3*$C$2)</f>
        <v>2.7481623569854845</v>
      </c>
      <c r="AD171" s="5">
        <f>(-$B$1*EXP(($B$3-$B$5)*$C$2)*NORMSDIST(-AA171)+$E171*NORMSDIST(-AB171))*EXP(-$B$3*$C$2)</f>
        <v>154.94032932177916</v>
      </c>
    </row>
    <row r="172" spans="5:30" x14ac:dyDescent="0.15">
      <c r="E172" s="15">
        <v>166</v>
      </c>
      <c r="F172" s="6">
        <f t="shared" si="8"/>
        <v>1.2000000000000002</v>
      </c>
      <c r="G172" s="2">
        <f xml:space="preserve"> (LN($B$1/$E172)+($B$3-$B$5)*$C$2)/(F172*SQRT($C$2))+F172*SQRT($C$2)/2</f>
        <v>-1.3453105571231907</v>
      </c>
      <c r="H172" s="2">
        <f xml:space="preserve"> (G172-F172*SQRT($C$2))</f>
        <v>-2.6417123213331042</v>
      </c>
      <c r="I172" s="4">
        <f>($B$1*EXP(($B$3-$B$5)*$C$2)*NORMSDIST(G172)-$E172*NORMSDIST(H172))*EXP(-$B$3*$C$2)</f>
        <v>0.43240723852151214</v>
      </c>
      <c r="J172" s="5">
        <f>(-$B$1*EXP(($B$3-$B$5)*$C$2)*NORMSDIST(-G172)+$E172*NORMSDIST(-H172))*EXP(-$B$3*$C$2)</f>
        <v>153.62270854855635</v>
      </c>
      <c r="K172" s="6">
        <f t="shared" si="9"/>
        <v>1.35</v>
      </c>
      <c r="L172" s="2">
        <f xml:space="preserve"> (LN($B$1/$E172)+($B$3-$B$5)*$C$2)/(K172*SQRT($C$2))+K172*SQRT($C$2)/2</f>
        <v>-1.0427841758347218</v>
      </c>
      <c r="M172" s="2">
        <f xml:space="preserve"> (L172-K172*SQRT($C$2))</f>
        <v>-2.5012361605708744</v>
      </c>
      <c r="N172" s="4">
        <f>($B$1*EXP(($B$3-$B$5)*$C$2)*NORMSDIST(L172)-$E172*NORMSDIST(M172))*EXP(-$B$3*$C$2)</f>
        <v>0.83125491811349894</v>
      </c>
      <c r="O172" s="5">
        <f>(-$B$1*EXP(($B$3-$B$5)*$C$2)*NORMSDIST(-L172)+$E172*NORMSDIST(-M172))*EXP(-$B$3*$C$2)</f>
        <v>154.02155622814828</v>
      </c>
      <c r="P172" s="6">
        <f>B$4</f>
        <v>1.5</v>
      </c>
      <c r="Q172" s="2">
        <f xml:space="preserve"> (LN($B$1/$E172)+($B$3-$B$5)*$C$2)/(P172*SQRT($C$2))+P172*SQRT($C$2)/2</f>
        <v>-0.78455804875132251</v>
      </c>
      <c r="R172" s="2">
        <f xml:space="preserve"> (Q172-P172*SQRT($C$2))</f>
        <v>-2.4050602540137138</v>
      </c>
      <c r="S172" s="4">
        <f>($B$1*EXP(($B$3-$B$5)*$C$2)*NORMSDIST(Q172)-$E172*NORMSDIST(R172))*EXP(-$B$3*$C$2)</f>
        <v>1.3648651177584221</v>
      </c>
      <c r="T172" s="5">
        <f>(-$B$1*EXP(($B$3-$B$5)*$C$2)*NORMSDIST(-Q172)+$E172*NORMSDIST(-R172))*EXP(-$B$3*$C$2)</f>
        <v>154.55516642779327</v>
      </c>
      <c r="U172" s="6">
        <f t="shared" si="10"/>
        <v>1.6500000000000001</v>
      </c>
      <c r="V172" s="2">
        <f xml:space="preserve"> (LN($B$1/$E172)+($B$3-$B$5)*$C$2)/(U172*SQRT($C$2))+U172*SQRT($C$2)/2</f>
        <v>-0.55855028836251919</v>
      </c>
      <c r="W172" s="2">
        <f xml:space="preserve"> (V172-U172*SQRT($C$2))</f>
        <v>-2.34110271415115</v>
      </c>
      <c r="X172" s="4">
        <f>($B$1*EXP(($B$3-$B$5)*$C$2)*NORMSDIST(V172)-$E172*NORMSDIST(W172))*EXP(-$B$3*$C$2)</f>
        <v>2.010075722307731</v>
      </c>
      <c r="Y172" s="5">
        <f>(-$B$1*EXP(($B$3-$B$5)*$C$2)*NORMSDIST(-V172)+$E172*NORMSDIST(-W172))*EXP(-$B$3*$C$2)</f>
        <v>155.20037703234257</v>
      </c>
      <c r="Z172" s="6">
        <f t="shared" si="11"/>
        <v>1.7999999999999998</v>
      </c>
      <c r="AA172" s="2">
        <f xml:space="preserve"> (LN($B$1/$E172)+($B$3-$B$5)*$C$2)/(Z172*SQRT($C$2))+Z172*SQRT($C$2)/2</f>
        <v>-0.35670630299466388</v>
      </c>
      <c r="AB172" s="2">
        <f xml:space="preserve"> (AA172-Z172*SQRT($C$2))</f>
        <v>-2.3013089493095333</v>
      </c>
      <c r="AC172" s="4">
        <f>($B$1*EXP(($B$3-$B$5)*$C$2)*NORMSDIST(AA172)-$E172*NORMSDIST(AB172))*EXP(-$B$3*$C$2)</f>
        <v>2.7374513529651558</v>
      </c>
      <c r="AD172" s="5">
        <f>(-$B$1*EXP(($B$3-$B$5)*$C$2)*NORMSDIST(-AA172)+$E172*NORMSDIST(-AB172))*EXP(-$B$3*$C$2)</f>
        <v>155.92775266299998</v>
      </c>
    </row>
    <row r="173" spans="5:30" x14ac:dyDescent="0.15">
      <c r="E173" s="15">
        <v>167</v>
      </c>
      <c r="F173" s="6">
        <f t="shared" si="8"/>
        <v>1.2000000000000002</v>
      </c>
      <c r="G173" s="2">
        <f xml:space="preserve"> (LN($B$1/$E173)+($B$3-$B$5)*$C$2)/(F173*SQRT($C$2))+F173*SQRT($C$2)/2</f>
        <v>-1.3499433987514746</v>
      </c>
      <c r="H173" s="2">
        <f xml:space="preserve"> (G173-F173*SQRT($C$2))</f>
        <v>-2.6463451629613877</v>
      </c>
      <c r="I173" s="4">
        <f>($B$1*EXP(($B$3-$B$5)*$C$2)*NORMSDIST(G173)-$E173*NORMSDIST(H173))*EXP(-$B$3*$C$2)</f>
        <v>0.42831859526507826</v>
      </c>
      <c r="J173" s="5">
        <f>(-$B$1*EXP(($B$3-$B$5)*$C$2)*NORMSDIST(-G173)+$E173*NORMSDIST(-H173))*EXP(-$B$3*$C$2)</f>
        <v>154.61675425054105</v>
      </c>
      <c r="K173" s="6">
        <f t="shared" si="9"/>
        <v>1.35</v>
      </c>
      <c r="L173" s="2">
        <f xml:space="preserve"> (LN($B$1/$E173)+($B$3-$B$5)*$C$2)/(K173*SQRT($C$2))+K173*SQRT($C$2)/2</f>
        <v>-1.0469022572820852</v>
      </c>
      <c r="M173" s="2">
        <f xml:space="preserve"> (L173-K173*SQRT($C$2))</f>
        <v>-2.5053542420182375</v>
      </c>
      <c r="N173" s="4">
        <f>($B$1*EXP(($B$3-$B$5)*$C$2)*NORMSDIST(L173)-$E173*NORMSDIST(M173))*EXP(-$B$3*$C$2)</f>
        <v>0.82511425755061663</v>
      </c>
      <c r="O173" s="5">
        <f>(-$B$1*EXP(($B$3-$B$5)*$C$2)*NORMSDIST(-L173)+$E173*NORMSDIST(-M173))*EXP(-$B$3*$C$2)</f>
        <v>155.01354991282662</v>
      </c>
      <c r="P173" s="6">
        <f>B$4</f>
        <v>1.5</v>
      </c>
      <c r="Q173" s="2">
        <f xml:space="preserve"> (LN($B$1/$E173)+($B$3-$B$5)*$C$2)/(P173*SQRT($C$2))+P173*SQRT($C$2)/2</f>
        <v>-0.78826432205394947</v>
      </c>
      <c r="R173" s="2">
        <f xml:space="preserve"> (Q173-P173*SQRT($C$2))</f>
        <v>-2.4087665273163408</v>
      </c>
      <c r="S173" s="4">
        <f>($B$1*EXP(($B$3-$B$5)*$C$2)*NORMSDIST(Q173)-$E173*NORMSDIST(R173))*EXP(-$B$3*$C$2)</f>
        <v>1.356836143219565</v>
      </c>
      <c r="T173" s="5">
        <f>(-$B$1*EXP(($B$3-$B$5)*$C$2)*NORMSDIST(-Q173)+$E173*NORMSDIST(-R173))*EXP(-$B$3*$C$2)</f>
        <v>155.54527179849555</v>
      </c>
      <c r="U173" s="6">
        <f t="shared" si="10"/>
        <v>1.6500000000000001</v>
      </c>
      <c r="V173" s="2">
        <f xml:space="preserve"> (LN($B$1/$E173)+($B$3-$B$5)*$C$2)/(U173*SQRT($C$2))+U173*SQRT($C$2)/2</f>
        <v>-0.56191962772854376</v>
      </c>
      <c r="W173" s="2">
        <f xml:space="preserve"> (V173-U173*SQRT($C$2))</f>
        <v>-2.3444720535171744</v>
      </c>
      <c r="X173" s="4">
        <f>($B$1*EXP(($B$3-$B$5)*$C$2)*NORMSDIST(V173)-$E173*NORMSDIST(W173))*EXP(-$B$3*$C$2)</f>
        <v>2.000523448188698</v>
      </c>
      <c r="Y173" s="5">
        <f>(-$B$1*EXP(($B$3-$B$5)*$C$2)*NORMSDIST(-V173)+$E173*NORMSDIST(-W173))*EXP(-$B$3*$C$2)</f>
        <v>156.1889591034647</v>
      </c>
      <c r="Z173" s="6">
        <f t="shared" si="11"/>
        <v>1.7999999999999998</v>
      </c>
      <c r="AA173" s="2">
        <f xml:space="preserve"> (LN($B$1/$E173)+($B$3-$B$5)*$C$2)/(Z173*SQRT($C$2))+Z173*SQRT($C$2)/2</f>
        <v>-0.35979486408018635</v>
      </c>
      <c r="AB173" s="2">
        <f xml:space="preserve"> (AA173-Z173*SQRT($C$2))</f>
        <v>-2.3043975103950558</v>
      </c>
      <c r="AC173" s="4">
        <f>($B$1*EXP(($B$3-$B$5)*$C$2)*NORMSDIST(AA173)-$E173*NORMSDIST(AB173))*EXP(-$B$3*$C$2)</f>
        <v>2.7268276766666122</v>
      </c>
      <c r="AD173" s="5">
        <f>(-$B$1*EXP(($B$3-$B$5)*$C$2)*NORMSDIST(-AA173)+$E173*NORMSDIST(-AB173))*EXP(-$B$3*$C$2)</f>
        <v>156.91526333194261</v>
      </c>
    </row>
    <row r="174" spans="5:30" x14ac:dyDescent="0.15">
      <c r="E174" s="15">
        <v>168</v>
      </c>
      <c r="F174" s="6">
        <f t="shared" si="8"/>
        <v>1.2000000000000002</v>
      </c>
      <c r="G174" s="2">
        <f xml:space="preserve"> (LN($B$1/$E174)+($B$3-$B$5)*$C$2)/(F174*SQRT($C$2))+F174*SQRT($C$2)/2</f>
        <v>-1.3545485814589684</v>
      </c>
      <c r="H174" s="2">
        <f xml:space="preserve"> (G174-F174*SQRT($C$2))</f>
        <v>-2.6509503456688819</v>
      </c>
      <c r="I174" s="4">
        <f>($B$1*EXP(($B$3-$B$5)*$C$2)*NORMSDIST(G174)-$E174*NORMSDIST(H174))*EXP(-$B$3*$C$2)</f>
        <v>0.42428540756142819</v>
      </c>
      <c r="J174" s="5">
        <f>(-$B$1*EXP(($B$3-$B$5)*$C$2)*NORMSDIST(-G174)+$E174*NORMSDIST(-H174))*EXP(-$B$3*$C$2)</f>
        <v>155.61085540807863</v>
      </c>
      <c r="K174" s="6">
        <f t="shared" si="9"/>
        <v>1.35</v>
      </c>
      <c r="L174" s="2">
        <f xml:space="preserve"> (LN($B$1/$E174)+($B$3-$B$5)*$C$2)/(K174*SQRT($C$2))+K174*SQRT($C$2)/2</f>
        <v>-1.0509957530220795</v>
      </c>
      <c r="M174" s="2">
        <f xml:space="preserve"> (L174-K174*SQRT($C$2))</f>
        <v>-2.509447737758232</v>
      </c>
      <c r="N174" s="4">
        <f>($B$1*EXP(($B$3-$B$5)*$C$2)*NORMSDIST(L174)-$E174*NORMSDIST(M174))*EXP(-$B$3*$C$2)</f>
        <v>0.81904447527024815</v>
      </c>
      <c r="O174" s="5">
        <f>(-$B$1*EXP(($B$3-$B$5)*$C$2)*NORMSDIST(-L174)+$E174*NORMSDIST(-M174))*EXP(-$B$3*$C$2)</f>
        <v>156.00561447578741</v>
      </c>
      <c r="P174" s="6">
        <f>B$4</f>
        <v>1.5</v>
      </c>
      <c r="Q174" s="2">
        <f xml:space="preserve"> (LN($B$1/$E174)+($B$3-$B$5)*$C$2)/(P174*SQRT($C$2))+P174*SQRT($C$2)/2</f>
        <v>-0.79194846821994436</v>
      </c>
      <c r="R174" s="2">
        <f xml:space="preserve"> (Q174-P174*SQRT($C$2))</f>
        <v>-2.4124506734823359</v>
      </c>
      <c r="S174" s="4">
        <f>($B$1*EXP(($B$3-$B$5)*$C$2)*NORMSDIST(Q174)-$E174*NORMSDIST(R174))*EXP(-$B$3*$C$2)</f>
        <v>1.3488880450257796</v>
      </c>
      <c r="T174" s="5">
        <f>(-$B$1*EXP(($B$3-$B$5)*$C$2)*NORMSDIST(-Q174)+$E174*NORMSDIST(-R174))*EXP(-$B$3*$C$2)</f>
        <v>156.53545804554292</v>
      </c>
      <c r="U174" s="6">
        <f t="shared" si="10"/>
        <v>1.6500000000000001</v>
      </c>
      <c r="V174" s="2">
        <f xml:space="preserve"> (LN($B$1/$E174)+($B$3-$B$5)*$C$2)/(U174*SQRT($C$2))+U174*SQRT($C$2)/2</f>
        <v>-0.56526885151581185</v>
      </c>
      <c r="W174" s="2">
        <f xml:space="preserve"> (V174-U174*SQRT($C$2))</f>
        <v>-2.3478212773044427</v>
      </c>
      <c r="X174" s="4">
        <f>($B$1*EXP(($B$3-$B$5)*$C$2)*NORMSDIST(V174)-$E174*NORMSDIST(W174))*EXP(-$B$3*$C$2)</f>
        <v>1.9910568362924408</v>
      </c>
      <c r="Y174" s="5">
        <f>(-$B$1*EXP(($B$3-$B$5)*$C$2)*NORMSDIST(-V174)+$E174*NORMSDIST(-W174))*EXP(-$B$3*$C$2)</f>
        <v>157.17762683680962</v>
      </c>
      <c r="Z174" s="6">
        <f t="shared" si="11"/>
        <v>1.7999999999999998</v>
      </c>
      <c r="AA174" s="2">
        <f xml:space="preserve"> (LN($B$1/$E174)+($B$3-$B$5)*$C$2)/(Z174*SQRT($C$2))+Z174*SQRT($C$2)/2</f>
        <v>-0.36286498588518212</v>
      </c>
      <c r="AB174" s="2">
        <f xml:space="preserve"> (AA174-Z174*SQRT($C$2))</f>
        <v>-2.3074676322000518</v>
      </c>
      <c r="AC174" s="4">
        <f>($B$1*EXP(($B$3-$B$5)*$C$2)*NORMSDIST(AA174)-$E174*NORMSDIST(AB174))*EXP(-$B$3*$C$2)</f>
        <v>2.7162901899417817</v>
      </c>
      <c r="AD174" s="5">
        <f>(-$B$1*EXP(($B$3-$B$5)*$C$2)*NORMSDIST(-AA174)+$E174*NORMSDIST(-AB174))*EXP(-$B$3*$C$2)</f>
        <v>157.90286019045894</v>
      </c>
    </row>
    <row r="175" spans="5:30" x14ac:dyDescent="0.15">
      <c r="E175" s="15">
        <v>169</v>
      </c>
      <c r="F175" s="6">
        <f t="shared" si="8"/>
        <v>1.2000000000000002</v>
      </c>
      <c r="G175" s="2">
        <f xml:space="preserve"> (LN($B$1/$E175)+($B$3-$B$5)*$C$2)/(F175*SQRT($C$2))+F175*SQRT($C$2)/2</f>
        <v>-1.3591264335443758</v>
      </c>
      <c r="H175" s="2">
        <f xml:space="preserve"> (G175-F175*SQRT($C$2))</f>
        <v>-2.6555281977542888</v>
      </c>
      <c r="I175" s="4">
        <f>($B$1*EXP(($B$3-$B$5)*$C$2)*NORMSDIST(G175)-$E175*NORMSDIST(H175))*EXP(-$B$3*$C$2)</f>
        <v>0.42030667699040042</v>
      </c>
      <c r="J175" s="5">
        <f>(-$B$1*EXP(($B$3-$B$5)*$C$2)*NORMSDIST(-G175)+$E175*NORMSDIST(-H175))*EXP(-$B$3*$C$2)</f>
        <v>156.60501102274876</v>
      </c>
      <c r="K175" s="6">
        <f t="shared" si="9"/>
        <v>1.35</v>
      </c>
      <c r="L175" s="2">
        <f xml:space="preserve"> (LN($B$1/$E175)+($B$3-$B$5)*$C$2)/(K175*SQRT($C$2))+K175*SQRT($C$2)/2</f>
        <v>-1.0550649548757749</v>
      </c>
      <c r="M175" s="2">
        <f xml:space="preserve"> (L175-K175*SQRT($C$2))</f>
        <v>-2.513516939611927</v>
      </c>
      <c r="N175" s="4">
        <f>($B$1*EXP(($B$3-$B$5)*$C$2)*NORMSDIST(L175)-$E175*NORMSDIST(M175))*EXP(-$B$3*$C$2)</f>
        <v>0.81304442988953218</v>
      </c>
      <c r="O175" s="5">
        <f>(-$B$1*EXP(($B$3-$B$5)*$C$2)*NORMSDIST(-L175)+$E175*NORMSDIST(-M175))*EXP(-$B$3*$C$2)</f>
        <v>156.99774877564786</v>
      </c>
      <c r="P175" s="6">
        <f>B$4</f>
        <v>1.5</v>
      </c>
      <c r="Q175" s="2">
        <f xml:space="preserve"> (LN($B$1/$E175)+($B$3-$B$5)*$C$2)/(P175*SQRT($C$2))+P175*SQRT($C$2)/2</f>
        <v>-0.79561074988827041</v>
      </c>
      <c r="R175" s="2">
        <f xml:space="preserve"> (Q175-P175*SQRT($C$2))</f>
        <v>-2.4161129551506617</v>
      </c>
      <c r="S175" s="4">
        <f>($B$1*EXP(($B$3-$B$5)*$C$2)*NORMSDIST(Q175)-$E175*NORMSDIST(R175))*EXP(-$B$3*$C$2)</f>
        <v>1.3410196309209286</v>
      </c>
      <c r="T175" s="5">
        <f>(-$B$1*EXP(($B$3-$B$5)*$C$2)*NORMSDIST(-Q175)+$E175*NORMSDIST(-R175))*EXP(-$B$3*$C$2)</f>
        <v>157.52572397667927</v>
      </c>
      <c r="U175" s="6">
        <f t="shared" si="10"/>
        <v>1.6500000000000001</v>
      </c>
      <c r="V175" s="2">
        <f xml:space="preserve"> (LN($B$1/$E175)+($B$3-$B$5)*$C$2)/(U175*SQRT($C$2))+U175*SQRT($C$2)/2</f>
        <v>-0.56859819848701731</v>
      </c>
      <c r="W175" s="2">
        <f xml:space="preserve"> (V175-U175*SQRT($C$2))</f>
        <v>-2.3511506242756481</v>
      </c>
      <c r="X175" s="4">
        <f>($B$1*EXP(($B$3-$B$5)*$C$2)*NORMSDIST(V175)-$E175*NORMSDIST(W175))*EXP(-$B$3*$C$2)</f>
        <v>1.9816747102199017</v>
      </c>
      <c r="Y175" s="5">
        <f>(-$B$1*EXP(($B$3-$B$5)*$C$2)*NORMSDIST(-V175)+$E175*NORMSDIST(-W175))*EXP(-$B$3*$C$2)</f>
        <v>158.16637905597824</v>
      </c>
      <c r="Z175" s="6">
        <f t="shared" si="11"/>
        <v>1.7999999999999998</v>
      </c>
      <c r="AA175" s="2">
        <f xml:space="preserve"> (LN($B$1/$E175)+($B$3-$B$5)*$C$2)/(Z175*SQRT($C$2))+Z175*SQRT($C$2)/2</f>
        <v>-0.36591688727545379</v>
      </c>
      <c r="AB175" s="2">
        <f xml:space="preserve"> (AA175-Z175*SQRT($C$2))</f>
        <v>-2.3105195335903232</v>
      </c>
      <c r="AC175" s="4">
        <f>($B$1*EXP(($B$3-$B$5)*$C$2)*NORMSDIST(AA175)-$E175*NORMSDIST(AB175))*EXP(-$B$3*$C$2)</f>
        <v>2.7058377753348344</v>
      </c>
      <c r="AD175" s="5">
        <f>(-$B$1*EXP(($B$3-$B$5)*$C$2)*NORMSDIST(-AA175)+$E175*NORMSDIST(-AB175))*EXP(-$B$3*$C$2)</f>
        <v>158.8905421210932</v>
      </c>
    </row>
    <row r="176" spans="5:30" x14ac:dyDescent="0.15">
      <c r="E176" s="15">
        <v>170</v>
      </c>
      <c r="F176" s="6">
        <f t="shared" si="8"/>
        <v>1.2000000000000002</v>
      </c>
      <c r="G176" s="2">
        <f xml:space="preserve"> (LN($B$1/$E176)+($B$3-$B$5)*$C$2)/(F176*SQRT($C$2))+F176*SQRT($C$2)/2</f>
        <v>-1.3636772774957366</v>
      </c>
      <c r="H176" s="2">
        <f xml:space="preserve"> (G176-F176*SQRT($C$2))</f>
        <v>-2.6600790417056501</v>
      </c>
      <c r="I176" s="4">
        <f>($B$1*EXP(($B$3-$B$5)*$C$2)*NORMSDIST(G176)-$E176*NORMSDIST(H176))*EXP(-$B$3*$C$2)</f>
        <v>0.41638142774969933</v>
      </c>
      <c r="J176" s="5">
        <f>(-$B$1*EXP(($B$3-$B$5)*$C$2)*NORMSDIST(-G176)+$E176*NORMSDIST(-H176))*EXP(-$B$3*$C$2)</f>
        <v>157.59922011874923</v>
      </c>
      <c r="K176" s="6">
        <f t="shared" si="9"/>
        <v>1.35</v>
      </c>
      <c r="L176" s="2">
        <f xml:space="preserve"> (LN($B$1/$E176)+($B$3-$B$5)*$C$2)/(K176*SQRT($C$2))+K176*SQRT($C$2)/2</f>
        <v>-1.059110149499207</v>
      </c>
      <c r="M176" s="2">
        <f xml:space="preserve"> (L176-K176*SQRT($C$2))</f>
        <v>-2.5175621342353596</v>
      </c>
      <c r="N176" s="4">
        <f>($B$1*EXP(($B$3-$B$5)*$C$2)*NORMSDIST(L176)-$E176*NORMSDIST(M176))*EXP(-$B$3*$C$2)</f>
        <v>0.80711300387745644</v>
      </c>
      <c r="O176" s="5">
        <f>(-$B$1*EXP(($B$3-$B$5)*$C$2)*NORMSDIST(-L176)+$E176*NORMSDIST(-M176))*EXP(-$B$3*$C$2)</f>
        <v>157.98995169487699</v>
      </c>
      <c r="P176" s="6">
        <f>B$4</f>
        <v>1.5</v>
      </c>
      <c r="Q176" s="2">
        <f xml:space="preserve"> (LN($B$1/$E176)+($B$3-$B$5)*$C$2)/(P176*SQRT($C$2))+P176*SQRT($C$2)/2</f>
        <v>-0.79925142504935931</v>
      </c>
      <c r="R176" s="2">
        <f xml:space="preserve"> (Q176-P176*SQRT($C$2))</f>
        <v>-2.4197536303117508</v>
      </c>
      <c r="S176" s="4">
        <f>($B$1*EXP(($B$3-$B$5)*$C$2)*NORMSDIST(Q176)-$E176*NORMSDIST(R176))*EXP(-$B$3*$C$2)</f>
        <v>1.3332297320888578</v>
      </c>
      <c r="T176" s="5">
        <f>(-$B$1*EXP(($B$3-$B$5)*$C$2)*NORMSDIST(-Q176)+$E176*NORMSDIST(-R176))*EXP(-$B$3*$C$2)</f>
        <v>158.51606842308837</v>
      </c>
      <c r="U176" s="6">
        <f t="shared" si="10"/>
        <v>1.6500000000000001</v>
      </c>
      <c r="V176" s="2">
        <f xml:space="preserve"> (LN($B$1/$E176)+($B$3-$B$5)*$C$2)/(U176*SQRT($C$2))+U176*SQRT($C$2)/2</f>
        <v>-0.57190790317891638</v>
      </c>
      <c r="W176" s="2">
        <f xml:space="preserve"> (V176-U176*SQRT($C$2))</f>
        <v>-2.354460328967547</v>
      </c>
      <c r="X176" s="4">
        <f>($B$1*EXP(($B$3-$B$5)*$C$2)*NORMSDIST(V176)-$E176*NORMSDIST(W176))*EXP(-$B$3*$C$2)</f>
        <v>1.9723759156397891</v>
      </c>
      <c r="Y176" s="5">
        <f>(-$B$1*EXP(($B$3-$B$5)*$C$2)*NORMSDIST(-V176)+$E176*NORMSDIST(-W176))*EXP(-$B$3*$C$2)</f>
        <v>159.15521460663933</v>
      </c>
      <c r="Z176" s="6">
        <f t="shared" si="11"/>
        <v>1.7999999999999998</v>
      </c>
      <c r="AA176" s="2">
        <f xml:space="preserve"> (LN($B$1/$E176)+($B$3-$B$5)*$C$2)/(Z176*SQRT($C$2))+Z176*SQRT($C$2)/2</f>
        <v>-0.36895078324302777</v>
      </c>
      <c r="AB176" s="2">
        <f xml:space="preserve"> (AA176-Z176*SQRT($C$2))</f>
        <v>-2.3135534295578974</v>
      </c>
      <c r="AC176" s="4">
        <f>($B$1*EXP(($B$3-$B$5)*$C$2)*NORMSDIST(AA176)-$E176*NORMSDIST(AB176))*EXP(-$B$3*$C$2)</f>
        <v>2.6954693355970387</v>
      </c>
      <c r="AD176" s="5">
        <f>(-$B$1*EXP(($B$3-$B$5)*$C$2)*NORMSDIST(-AA176)+$E176*NORMSDIST(-AB176))*EXP(-$B$3*$C$2)</f>
        <v>159.87830802659656</v>
      </c>
    </row>
    <row r="177" spans="5:30" x14ac:dyDescent="0.15">
      <c r="E177" s="15">
        <v>171</v>
      </c>
      <c r="F177" s="6">
        <f t="shared" si="8"/>
        <v>1.2000000000000002</v>
      </c>
      <c r="G177" s="2">
        <f xml:space="preserve"> (LN($B$1/$E177)+($B$3-$B$5)*$C$2)/(F177*SQRT($C$2))+F177*SQRT($C$2)/2</f>
        <v>-1.3682014301267484</v>
      </c>
      <c r="H177" s="2">
        <f xml:space="preserve"> (G177-F177*SQRT($C$2))</f>
        <v>-2.6646031943366619</v>
      </c>
      <c r="I177" s="4">
        <f>($B$1*EXP(($B$3-$B$5)*$C$2)*NORMSDIST(G177)-$E177*NORMSDIST(H177))*EXP(-$B$3*$C$2)</f>
        <v>0.41250870603438378</v>
      </c>
      <c r="J177" s="5">
        <f>(-$B$1*EXP(($B$3-$B$5)*$C$2)*NORMSDIST(-G177)+$E177*NORMSDIST(-H177))*EXP(-$B$3*$C$2)</f>
        <v>158.59348174227506</v>
      </c>
      <c r="K177" s="6">
        <f t="shared" si="9"/>
        <v>1.35</v>
      </c>
      <c r="L177" s="2">
        <f xml:space="preserve"> (LN($B$1/$E177)+($B$3-$B$5)*$C$2)/(K177*SQRT($C$2))+K177*SQRT($C$2)/2</f>
        <v>-1.0631316185045507</v>
      </c>
      <c r="M177" s="2">
        <f xml:space="preserve"> (L177-K177*SQRT($C$2))</f>
        <v>-2.5215836032407033</v>
      </c>
      <c r="N177" s="4">
        <f>($B$1*EXP(($B$3-$B$5)*$C$2)*NORMSDIST(L177)-$E177*NORMSDIST(M177))*EXP(-$B$3*$C$2)</f>
        <v>0.80124910293886897</v>
      </c>
      <c r="O177" s="5">
        <f>(-$B$1*EXP(($B$3-$B$5)*$C$2)*NORMSDIST(-L177)+$E177*NORMSDIST(-M177))*EXP(-$B$3*$C$2)</f>
        <v>158.98222213917956</v>
      </c>
      <c r="P177" s="6">
        <f>B$4</f>
        <v>1.5</v>
      </c>
      <c r="Q177" s="2">
        <f xml:space="preserve"> (LN($B$1/$E177)+($B$3-$B$5)*$C$2)/(P177*SQRT($C$2))+P177*SQRT($C$2)/2</f>
        <v>-0.8028707471541684</v>
      </c>
      <c r="R177" s="2">
        <f xml:space="preserve"> (Q177-P177*SQRT($C$2))</f>
        <v>-2.4233729524165599</v>
      </c>
      <c r="S177" s="4">
        <f>($B$1*EXP(($B$3-$B$5)*$C$2)*NORMSDIST(Q177)-$E177*NORMSDIST(R177))*EXP(-$B$3*$C$2)</f>
        <v>1.3255172025741817</v>
      </c>
      <c r="T177" s="5">
        <f>(-$B$1*EXP(($B$3-$B$5)*$C$2)*NORMSDIST(-Q177)+$E177*NORMSDIST(-R177))*EXP(-$B$3*$C$2)</f>
        <v>159.50649023881485</v>
      </c>
      <c r="U177" s="6">
        <f t="shared" si="10"/>
        <v>1.6500000000000001</v>
      </c>
      <c r="V177" s="2">
        <f xml:space="preserve"> (LN($B$1/$E177)+($B$3-$B$5)*$C$2)/(U177*SQRT($C$2))+U177*SQRT($C$2)/2</f>
        <v>-0.57519819600147015</v>
      </c>
      <c r="W177" s="2">
        <f xml:space="preserve"> (V177-U177*SQRT($C$2))</f>
        <v>-2.357750621790101</v>
      </c>
      <c r="X177" s="4">
        <f>($B$1*EXP(($B$3-$B$5)*$C$2)*NORMSDIST(V177)-$E177*NORMSDIST(W177))*EXP(-$B$3*$C$2)</f>
        <v>1.9631593197609372</v>
      </c>
      <c r="Y177" s="5">
        <f>(-$B$1*EXP(($B$3-$B$5)*$C$2)*NORMSDIST(-V177)+$E177*NORMSDIST(-W177))*EXP(-$B$3*$C$2)</f>
        <v>160.14413235600165</v>
      </c>
      <c r="Z177" s="6">
        <f t="shared" si="11"/>
        <v>1.7999999999999998</v>
      </c>
      <c r="AA177" s="2">
        <f xml:space="preserve"> (LN($B$1/$E177)+($B$3-$B$5)*$C$2)/(Z177*SQRT($C$2))+Z177*SQRT($C$2)/2</f>
        <v>-0.37196688499703556</v>
      </c>
      <c r="AB177" s="2">
        <f xml:space="preserve"> (AA177-Z177*SQRT($C$2))</f>
        <v>-2.316569531311905</v>
      </c>
      <c r="AC177" s="4">
        <f>($B$1*EXP(($B$3-$B$5)*$C$2)*NORMSDIST(AA177)-$E177*NORMSDIST(AB177))*EXP(-$B$3*$C$2)</f>
        <v>2.6851837932155496</v>
      </c>
      <c r="AD177" s="5">
        <f>(-$B$1*EXP(($B$3-$B$5)*$C$2)*NORMSDIST(-AA177)+$E177*NORMSDIST(-AB177))*EXP(-$B$3*$C$2)</f>
        <v>160.8661568294562</v>
      </c>
    </row>
    <row r="178" spans="5:30" x14ac:dyDescent="0.15">
      <c r="E178" s="15">
        <v>172</v>
      </c>
      <c r="F178" s="6">
        <f t="shared" si="8"/>
        <v>1.2000000000000002</v>
      </c>
      <c r="G178" s="2">
        <f xml:space="preserve"> (LN($B$1/$E178)+($B$3-$B$5)*$C$2)/(F178*SQRT($C$2))+F178*SQRT($C$2)/2</f>
        <v>-1.3726992027091134</v>
      </c>
      <c r="H178" s="2">
        <f xml:space="preserve"> (G178-F178*SQRT($C$2))</f>
        <v>-2.6691009669190269</v>
      </c>
      <c r="I178" s="4">
        <f>($B$1*EXP(($B$3-$B$5)*$C$2)*NORMSDIST(G178)-$E178*NORMSDIST(H178))*EXP(-$B$3*$C$2)</f>
        <v>0.40868757943642414</v>
      </c>
      <c r="J178" s="5">
        <f>(-$B$1*EXP(($B$3-$B$5)*$C$2)*NORMSDIST(-G178)+$E178*NORMSDIST(-H178))*EXP(-$B$3*$C$2)</f>
        <v>159.58779496091827</v>
      </c>
      <c r="K178" s="6">
        <f t="shared" si="9"/>
        <v>1.35</v>
      </c>
      <c r="L178" s="2">
        <f xml:space="preserve"> (LN($B$1/$E178)+($B$3-$B$5)*$C$2)/(K178*SQRT($C$2))+K178*SQRT($C$2)/2</f>
        <v>-1.067129638577764</v>
      </c>
      <c r="M178" s="2">
        <f xml:space="preserve"> (L178-K178*SQRT($C$2))</f>
        <v>-2.5255816233139163</v>
      </c>
      <c r="N178" s="4">
        <f>($B$1*EXP(($B$3-$B$5)*$C$2)*NORMSDIST(L178)-$E178*NORMSDIST(M178))*EXP(-$B$3*$C$2)</f>
        <v>0.79545165541750562</v>
      </c>
      <c r="O178" s="5">
        <f>(-$B$1*EXP(($B$3-$B$5)*$C$2)*NORMSDIST(-L178)+$E178*NORMSDIST(-M178))*EXP(-$B$3*$C$2)</f>
        <v>159.97455903689936</v>
      </c>
      <c r="P178" s="6">
        <f>B$4</f>
        <v>1.5</v>
      </c>
      <c r="Q178" s="2">
        <f xml:space="preserve"> (LN($B$1/$E178)+($B$3-$B$5)*$C$2)/(P178*SQRT($C$2))+P178*SQRT($C$2)/2</f>
        <v>-0.8064689652200604</v>
      </c>
      <c r="R178" s="2">
        <f xml:space="preserve"> (Q178-P178*SQRT($C$2))</f>
        <v>-2.4269711704824517</v>
      </c>
      <c r="S178" s="4">
        <f>($B$1*EXP(($B$3-$B$5)*$C$2)*NORMSDIST(Q178)-$E178*NORMSDIST(R178))*EXP(-$B$3*$C$2)</f>
        <v>1.3178809187203544</v>
      </c>
      <c r="T178" s="5">
        <f>(-$B$1*EXP(($B$3-$B$5)*$C$2)*NORMSDIST(-Q178)+$E178*NORMSDIST(-R178))*EXP(-$B$3*$C$2)</f>
        <v>160.49698830020222</v>
      </c>
      <c r="U178" s="6">
        <f t="shared" si="10"/>
        <v>1.6500000000000001</v>
      </c>
      <c r="V178" s="2">
        <f xml:space="preserve"> (LN($B$1/$E178)+($B$3-$B$5)*$C$2)/(U178*SQRT($C$2))+U178*SQRT($C$2)/2</f>
        <v>-0.57846930333409918</v>
      </c>
      <c r="W178" s="2">
        <f xml:space="preserve"> (V178-U178*SQRT($C$2))</f>
        <v>-2.3610217291227298</v>
      </c>
      <c r="X178" s="4">
        <f>($B$1*EXP(($B$3-$B$5)*$C$2)*NORMSDIST(V178)-$E178*NORMSDIST(W178))*EXP(-$B$3*$C$2)</f>
        <v>1.9540238108200159</v>
      </c>
      <c r="Y178" s="5">
        <f>(-$B$1*EXP(($B$3-$B$5)*$C$2)*NORMSDIST(-V178)+$E178*NORMSDIST(-W178))*EXP(-$B$3*$C$2)</f>
        <v>161.13313119230185</v>
      </c>
      <c r="Z178" s="6">
        <f t="shared" si="11"/>
        <v>1.7999999999999998</v>
      </c>
      <c r="AA178" s="2">
        <f xml:space="preserve"> (LN($B$1/$E178)+($B$3-$B$5)*$C$2)/(Z178*SQRT($C$2))+Z178*SQRT($C$2)/2</f>
        <v>-0.37496540005194545</v>
      </c>
      <c r="AB178" s="2">
        <f xml:space="preserve"> (AA178-Z178*SQRT($C$2))</f>
        <v>-2.3195680463668151</v>
      </c>
      <c r="AC178" s="4">
        <f>($B$1*EXP(($B$3-$B$5)*$C$2)*NORMSDIST(AA178)-$E178*NORMSDIST(AB178))*EXP(-$B$3*$C$2)</f>
        <v>2.6749800899556968</v>
      </c>
      <c r="AD178" s="5">
        <f>(-$B$1*EXP(($B$3-$B$5)*$C$2)*NORMSDIST(-AA178)+$E178*NORMSDIST(-AB178))*EXP(-$B$3*$C$2)</f>
        <v>161.85408747143754</v>
      </c>
    </row>
    <row r="179" spans="5:30" x14ac:dyDescent="0.15">
      <c r="E179" s="15">
        <v>173</v>
      </c>
      <c r="F179" s="6">
        <f t="shared" si="8"/>
        <v>1.2000000000000002</v>
      </c>
      <c r="G179" s="2">
        <f xml:space="preserve"> (LN($B$1/$E179)+($B$3-$B$5)*$C$2)/(F179*SQRT($C$2))+F179*SQRT($C$2)/2</f>
        <v>-1.3771709011010533</v>
      </c>
      <c r="H179" s="2">
        <f xml:space="preserve"> (G179-F179*SQRT($C$2))</f>
        <v>-2.6735726653109664</v>
      </c>
      <c r="I179" s="4">
        <f>($B$1*EXP(($B$3-$B$5)*$C$2)*NORMSDIST(G179)-$E179*NORMSDIST(H179))*EXP(-$B$3*$C$2)</f>
        <v>0.40491713636353133</v>
      </c>
      <c r="J179" s="5">
        <f>(-$B$1*EXP(($B$3-$B$5)*$C$2)*NORMSDIST(-G179)+$E179*NORMSDIST(-H179))*EXP(-$B$3*$C$2)</f>
        <v>160.58215886308656</v>
      </c>
      <c r="K179" s="6">
        <f t="shared" si="9"/>
        <v>1.35</v>
      </c>
      <c r="L179" s="2">
        <f xml:space="preserve"> (LN($B$1/$E179)+($B$3-$B$5)*$C$2)/(K179*SQRT($C$2))+K179*SQRT($C$2)/2</f>
        <v>-1.0711044815928217</v>
      </c>
      <c r="M179" s="2">
        <f xml:space="preserve"> (L179-K179*SQRT($C$2))</f>
        <v>-2.529556466328974</v>
      </c>
      <c r="N179" s="4">
        <f>($B$1*EXP(($B$3-$B$5)*$C$2)*NORMSDIST(L179)-$E179*NORMSDIST(M179))*EXP(-$B$3*$C$2)</f>
        <v>0.7897196117172991</v>
      </c>
      <c r="O179" s="5">
        <f>(-$B$1*EXP(($B$3-$B$5)*$C$2)*NORMSDIST(-L179)+$E179*NORMSDIST(-M179))*EXP(-$B$3*$C$2)</f>
        <v>160.96696133844031</v>
      </c>
      <c r="P179" s="6">
        <f>B$4</f>
        <v>1.5</v>
      </c>
      <c r="Q179" s="2">
        <f xml:space="preserve"> (LN($B$1/$E179)+($B$3-$B$5)*$C$2)/(P179*SQRT($C$2))+P179*SQRT($C$2)/2</f>
        <v>-0.81004632393361253</v>
      </c>
      <c r="R179" s="2">
        <f xml:space="preserve"> (Q179-P179*SQRT($C$2))</f>
        <v>-2.4305485291960038</v>
      </c>
      <c r="S179" s="4">
        <f>($B$1*EXP(($B$3-$B$5)*$C$2)*NORMSDIST(Q179)-$E179*NORMSDIST(R179))*EXP(-$B$3*$C$2)</f>
        <v>1.3103197786244078</v>
      </c>
      <c r="T179" s="5">
        <f>(-$B$1*EXP(($B$3-$B$5)*$C$2)*NORMSDIST(-Q179)+$E179*NORMSDIST(-R179))*EXP(-$B$3*$C$2)</f>
        <v>161.48756150534743</v>
      </c>
      <c r="U179" s="6">
        <f t="shared" si="10"/>
        <v>1.6500000000000001</v>
      </c>
      <c r="V179" s="2">
        <f xml:space="preserve"> (LN($B$1/$E179)+($B$3-$B$5)*$C$2)/(U179*SQRT($C$2))+U179*SQRT($C$2)/2</f>
        <v>-0.58172144761914646</v>
      </c>
      <c r="W179" s="2">
        <f xml:space="preserve"> (V179-U179*SQRT($C$2))</f>
        <v>-2.3642738734077771</v>
      </c>
      <c r="X179" s="4">
        <f>($B$1*EXP(($B$3-$B$5)*$C$2)*NORMSDIST(V179)-$E179*NORMSDIST(W179))*EXP(-$B$3*$C$2)</f>
        <v>1.9449682975840958</v>
      </c>
      <c r="Y179" s="5">
        <f>(-$B$1*EXP(($B$3-$B$5)*$C$2)*NORMSDIST(-V179)+$E179*NORMSDIST(-W179))*EXP(-$B$3*$C$2)</f>
        <v>162.12221002430712</v>
      </c>
      <c r="Z179" s="6">
        <f t="shared" si="11"/>
        <v>1.7999999999999998</v>
      </c>
      <c r="AA179" s="2">
        <f xml:space="preserve"> (LN($B$1/$E179)+($B$3-$B$5)*$C$2)/(Z179*SQRT($C$2))+Z179*SQRT($C$2)/2</f>
        <v>-0.37794653231323883</v>
      </c>
      <c r="AB179" s="2">
        <f xml:space="preserve"> (AA179-Z179*SQRT($C$2))</f>
        <v>-2.3225491786281083</v>
      </c>
      <c r="AC179" s="4">
        <f>($B$1*EXP(($B$3-$B$5)*$C$2)*NORMSDIST(AA179)-$E179*NORMSDIST(AB179))*EXP(-$B$3*$C$2)</f>
        <v>2.6648571864162656</v>
      </c>
      <c r="AD179" s="5">
        <f>(-$B$1*EXP(($B$3-$B$5)*$C$2)*NORMSDIST(-AA179)+$E179*NORMSDIST(-AB179))*EXP(-$B$3*$C$2)</f>
        <v>162.8420989131393</v>
      </c>
    </row>
    <row r="180" spans="5:30" x14ac:dyDescent="0.15">
      <c r="E180" s="15">
        <v>174</v>
      </c>
      <c r="F180" s="6">
        <f t="shared" si="8"/>
        <v>1.2000000000000002</v>
      </c>
      <c r="G180" s="2">
        <f xml:space="preserve"> (LN($B$1/$E180)+($B$3-$B$5)*$C$2)/(F180*SQRT($C$2))+F180*SQRT($C$2)/2</f>
        <v>-1.3816168258721162</v>
      </c>
      <c r="H180" s="2">
        <f xml:space="preserve"> (G180-F180*SQRT($C$2))</f>
        <v>-2.6780185900820292</v>
      </c>
      <c r="I180" s="4">
        <f>($B$1*EXP(($B$3-$B$5)*$C$2)*NORMSDIST(G180)-$E180*NORMSDIST(H180))*EXP(-$B$3*$C$2)</f>
        <v>0.40119648547657089</v>
      </c>
      <c r="J180" s="5">
        <f>(-$B$1*EXP(($B$3-$B$5)*$C$2)*NORMSDIST(-G180)+$E180*NORMSDIST(-H180))*EXP(-$B$3*$C$2)</f>
        <v>161.57657255744078</v>
      </c>
      <c r="K180" s="6">
        <f t="shared" si="9"/>
        <v>1.35</v>
      </c>
      <c r="L180" s="2">
        <f xml:space="preserve"> (LN($B$1/$E180)+($B$3-$B$5)*$C$2)/(K180*SQRT($C$2))+K180*SQRT($C$2)/2</f>
        <v>-1.0750564147226553</v>
      </c>
      <c r="M180" s="2">
        <f xml:space="preserve"> (L180-K180*SQRT($C$2))</f>
        <v>-2.5335083994588077</v>
      </c>
      <c r="N180" s="4">
        <f>($B$1*EXP(($B$3-$B$5)*$C$2)*NORMSDIST(L180)-$E180*NORMSDIST(M180))*EXP(-$B$3*$C$2)</f>
        <v>0.78405194374136178</v>
      </c>
      <c r="O180" s="5">
        <f>(-$B$1*EXP(($B$3-$B$5)*$C$2)*NORMSDIST(-L180)+$E180*NORMSDIST(-M180))*EXP(-$B$3*$C$2)</f>
        <v>161.95942801570556</v>
      </c>
      <c r="P180" s="6">
        <f>B$4</f>
        <v>1.5</v>
      </c>
      <c r="Q180" s="2">
        <f xml:space="preserve"> (LN($B$1/$E180)+($B$3-$B$5)*$C$2)/(P180*SQRT($C$2))+P180*SQRT($C$2)/2</f>
        <v>-0.81360306375046265</v>
      </c>
      <c r="R180" s="2">
        <f xml:space="preserve"> (Q180-P180*SQRT($C$2))</f>
        <v>-2.434105269012854</v>
      </c>
      <c r="S180" s="4">
        <f>($B$1*EXP(($B$3-$B$5)*$C$2)*NORMSDIST(Q180)-$E180*NORMSDIST(R180))*EXP(-$B$3*$C$2)</f>
        <v>1.302832701607775</v>
      </c>
      <c r="T180" s="5">
        <f>(-$B$1*EXP(($B$3-$B$5)*$C$2)*NORMSDIST(-Q180)+$E180*NORMSDIST(-R180))*EXP(-$B$3*$C$2)</f>
        <v>162.47820877357196</v>
      </c>
      <c r="U180" s="6">
        <f t="shared" si="10"/>
        <v>1.6500000000000001</v>
      </c>
      <c r="V180" s="2">
        <f xml:space="preserve"> (LN($B$1/$E180)+($B$3-$B$5)*$C$2)/(U180*SQRT($C$2))+U180*SQRT($C$2)/2</f>
        <v>-0.58495484745264659</v>
      </c>
      <c r="W180" s="2">
        <f xml:space="preserve"> (V180-U180*SQRT($C$2))</f>
        <v>-2.3675072732412774</v>
      </c>
      <c r="X180" s="4">
        <f>($B$1*EXP(($B$3-$B$5)*$C$2)*NORMSDIST(V180)-$E180*NORMSDIST(W180))*EXP(-$B$3*$C$2)</f>
        <v>1.93599170886753</v>
      </c>
      <c r="Y180" s="5">
        <f>(-$B$1*EXP(($B$3-$B$5)*$C$2)*NORMSDIST(-V180)+$E180*NORMSDIST(-W180))*EXP(-$B$3*$C$2)</f>
        <v>163.11136778083173</v>
      </c>
      <c r="Z180" s="6">
        <f t="shared" si="11"/>
        <v>1.7999999999999998</v>
      </c>
      <c r="AA180" s="2">
        <f xml:space="preserve"> (LN($B$1/$E180)+($B$3-$B$5)*$C$2)/(Z180*SQRT($C$2))+Z180*SQRT($C$2)/2</f>
        <v>-0.38091048216061385</v>
      </c>
      <c r="AB180" s="2">
        <f xml:space="preserve"> (AA180-Z180*SQRT($C$2))</f>
        <v>-2.3255131284754835</v>
      </c>
      <c r="AC180" s="4">
        <f>($B$1*EXP(($B$3-$B$5)*$C$2)*NORMSDIST(AA180)-$E180*NORMSDIST(AB180))*EXP(-$B$3*$C$2)</f>
        <v>2.6548140615974005</v>
      </c>
      <c r="AD180" s="5">
        <f>(-$B$1*EXP(($B$3-$B$5)*$C$2)*NORMSDIST(-AA180)+$E180*NORMSDIST(-AB180))*EXP(-$B$3*$C$2)</f>
        <v>163.83019013356162</v>
      </c>
    </row>
    <row r="181" spans="5:30" x14ac:dyDescent="0.15">
      <c r="E181" s="15">
        <v>175</v>
      </c>
      <c r="F181" s="6">
        <f t="shared" si="8"/>
        <v>1.2000000000000002</v>
      </c>
      <c r="G181" s="2">
        <f xml:space="preserve"> (LN($B$1/$E181)+($B$3-$B$5)*$C$2)/(F181*SQRT($C$2))+F181*SQRT($C$2)/2</f>
        <v>-1.3860372724244066</v>
      </c>
      <c r="H181" s="2">
        <f xml:space="preserve"> (G181-F181*SQRT($C$2))</f>
        <v>-2.68243903663432</v>
      </c>
      <c r="I181" s="4">
        <f>($B$1*EXP(($B$3-$B$5)*$C$2)*NORMSDIST(G181)-$E181*NORMSDIST(H181))*EXP(-$B$3*$C$2)</f>
        <v>0.39752475514487867</v>
      </c>
      <c r="J181" s="5">
        <f>(-$B$1*EXP(($B$3-$B$5)*$C$2)*NORMSDIST(-G181)+$E181*NORMSDIST(-H181))*EXP(-$B$3*$C$2)</f>
        <v>162.57103517235024</v>
      </c>
      <c r="K181" s="6">
        <f t="shared" si="9"/>
        <v>1.35</v>
      </c>
      <c r="L181" s="2">
        <f xml:space="preserve"> (LN($B$1/$E181)+($B$3-$B$5)*$C$2)/(K181*SQRT($C$2))+K181*SQRT($C$2)/2</f>
        <v>-1.0789857005469137</v>
      </c>
      <c r="M181" s="2">
        <f xml:space="preserve"> (L181-K181*SQRT($C$2))</f>
        <v>-2.537437685283066</v>
      </c>
      <c r="N181" s="4">
        <f>($B$1*EXP(($B$3-$B$5)*$C$2)*NORMSDIST(L181)-$E181*NORMSDIST(M181))*EXP(-$B$3*$C$2)</f>
        <v>0.77844764434799141</v>
      </c>
      <c r="O181" s="5">
        <f>(-$B$1*EXP(($B$3-$B$5)*$C$2)*NORMSDIST(-L181)+$E181*NORMSDIST(-M181))*EXP(-$B$3*$C$2)</f>
        <v>162.95195806155337</v>
      </c>
      <c r="P181" s="6">
        <f>B$4</f>
        <v>1.5</v>
      </c>
      <c r="Q181" s="2">
        <f xml:space="preserve"> (LN($B$1/$E181)+($B$3-$B$5)*$C$2)/(P181*SQRT($C$2))+P181*SQRT($C$2)/2</f>
        <v>-0.8171394209922952</v>
      </c>
      <c r="R181" s="2">
        <f xml:space="preserve"> (Q181-P181*SQRT($C$2))</f>
        <v>-2.4376416262546865</v>
      </c>
      <c r="S181" s="4">
        <f>($B$1*EXP(($B$3-$B$5)*$C$2)*NORMSDIST(Q181)-$E181*NORMSDIST(R181))*EXP(-$B$3*$C$2)</f>
        <v>1.2954186277026627</v>
      </c>
      <c r="T181" s="5">
        <f>(-$B$1*EXP(($B$3-$B$5)*$C$2)*NORMSDIST(-Q181)+$E181*NORMSDIST(-R181))*EXP(-$B$3*$C$2)</f>
        <v>163.46892904490804</v>
      </c>
      <c r="U181" s="6">
        <f t="shared" si="10"/>
        <v>1.6500000000000001</v>
      </c>
      <c r="V181" s="2">
        <f xml:space="preserve"> (LN($B$1/$E181)+($B$3-$B$5)*$C$2)/(U181*SQRT($C$2))+U181*SQRT($C$2)/2</f>
        <v>-0.58816971767249437</v>
      </c>
      <c r="W181" s="2">
        <f xml:space="preserve"> (V181-U181*SQRT($C$2))</f>
        <v>-2.370722143461125</v>
      </c>
      <c r="X181" s="4">
        <f>($B$1*EXP(($B$3-$B$5)*$C$2)*NORMSDIST(V181)-$E181*NORMSDIST(W181))*EXP(-$B$3*$C$2)</f>
        <v>1.9270929930626788</v>
      </c>
      <c r="Y181" s="5">
        <f>(-$B$1*EXP(($B$3-$B$5)*$C$2)*NORMSDIST(-V181)+$E181*NORMSDIST(-W181))*EXP(-$B$3*$C$2)</f>
        <v>164.10060341026809</v>
      </c>
      <c r="Z181" s="6">
        <f t="shared" si="11"/>
        <v>1.7999999999999998</v>
      </c>
      <c r="AA181" s="2">
        <f xml:space="preserve"> (LN($B$1/$E181)+($B$3-$B$5)*$C$2)/(Z181*SQRT($C$2))+Z181*SQRT($C$2)/2</f>
        <v>-0.38385744652880771</v>
      </c>
      <c r="AB181" s="2">
        <f xml:space="preserve"> (AA181-Z181*SQRT($C$2))</f>
        <v>-2.3284600928436774</v>
      </c>
      <c r="AC181" s="4">
        <f>($B$1*EXP(($B$3-$B$5)*$C$2)*NORMSDIST(AA181)-$E181*NORMSDIST(AB181))*EXP(-$B$3*$C$2)</f>
        <v>2.6448497124806183</v>
      </c>
      <c r="AD181" s="5">
        <f>(-$B$1*EXP(($B$3-$B$5)*$C$2)*NORMSDIST(-AA181)+$E181*NORMSDIST(-AB181))*EXP(-$B$3*$C$2)</f>
        <v>164.81836012968597</v>
      </c>
    </row>
    <row r="182" spans="5:30" x14ac:dyDescent="0.15">
      <c r="E182" s="15">
        <v>176</v>
      </c>
      <c r="F182" s="6">
        <f t="shared" si="8"/>
        <v>1.2000000000000002</v>
      </c>
      <c r="G182" s="2">
        <f xml:space="preserve"> (LN($B$1/$E182)+($B$3-$B$5)*$C$2)/(F182*SQRT($C$2))+F182*SQRT($C$2)/2</f>
        <v>-1.3904325311103665</v>
      </c>
      <c r="H182" s="2">
        <f xml:space="preserve"> (G182-F182*SQRT($C$2))</f>
        <v>-2.6868342953202795</v>
      </c>
      <c r="I182" s="4">
        <f>($B$1*EXP(($B$3-$B$5)*$C$2)*NORMSDIST(G182)-$E182*NORMSDIST(H182))*EXP(-$B$3*$C$2)</f>
        <v>0.3939010929187961</v>
      </c>
      <c r="J182" s="5">
        <f>(-$B$1*EXP(($B$3-$B$5)*$C$2)*NORMSDIST(-G182)+$E182*NORMSDIST(-H182))*EXP(-$B$3*$C$2)</f>
        <v>163.56554585536534</v>
      </c>
      <c r="K182" s="6">
        <f t="shared" si="9"/>
        <v>1.35</v>
      </c>
      <c r="L182" s="2">
        <f xml:space="preserve"> (LN($B$1/$E182)+($B$3-$B$5)*$C$2)/(K182*SQRT($C$2))+K182*SQRT($C$2)/2</f>
        <v>-1.0828925971566559</v>
      </c>
      <c r="M182" s="2">
        <f xml:space="preserve"> (L182-K182*SQRT($C$2))</f>
        <v>-2.5413445818928082</v>
      </c>
      <c r="N182" s="4">
        <f>($B$1*EXP(($B$3-$B$5)*$C$2)*NORMSDIST(L182)-$E182*NORMSDIST(M182))*EXP(-$B$3*$C$2)</f>
        <v>0.77290572682309711</v>
      </c>
      <c r="O182" s="5">
        <f>(-$B$1*EXP(($B$3-$B$5)*$C$2)*NORMSDIST(-L182)+$E182*NORMSDIST(-M182))*EXP(-$B$3*$C$2)</f>
        <v>163.94455048926966</v>
      </c>
      <c r="P182" s="6">
        <f>B$4</f>
        <v>1.5</v>
      </c>
      <c r="Q182" s="2">
        <f xml:space="preserve"> (LN($B$1/$E182)+($B$3-$B$5)*$C$2)/(P182*SQRT($C$2))+P182*SQRT($C$2)/2</f>
        <v>-0.82065562794106317</v>
      </c>
      <c r="R182" s="2">
        <f xml:space="preserve"> (Q182-P182*SQRT($C$2))</f>
        <v>-2.4411578332034547</v>
      </c>
      <c r="S182" s="4">
        <f>($B$1*EXP(($B$3-$B$5)*$C$2)*NORMSDIST(Q182)-$E182*NORMSDIST(R182))*EXP(-$B$3*$C$2)</f>
        <v>1.2880765171534179</v>
      </c>
      <c r="T182" s="5">
        <f>(-$B$1*EXP(($B$3-$B$5)*$C$2)*NORMSDIST(-Q182)+$E182*NORMSDIST(-R182))*EXP(-$B$3*$C$2)</f>
        <v>164.45972127959996</v>
      </c>
      <c r="U182" s="6">
        <f t="shared" si="10"/>
        <v>1.6500000000000001</v>
      </c>
      <c r="V182" s="2">
        <f xml:space="preserve"> (LN($B$1/$E182)+($B$3-$B$5)*$C$2)/(U182*SQRT($C$2))+U182*SQRT($C$2)/2</f>
        <v>-0.59136626944410164</v>
      </c>
      <c r="W182" s="2">
        <f xml:space="preserve"> (V182-U182*SQRT($C$2))</f>
        <v>-2.3739186952327325</v>
      </c>
      <c r="X182" s="4">
        <f>($B$1*EXP(($B$3-$B$5)*$C$2)*NORMSDIST(V182)-$E182*NORMSDIST(W182))*EXP(-$B$3*$C$2)</f>
        <v>1.9182711176840306</v>
      </c>
      <c r="Y182" s="5">
        <f>(-$B$1*EXP(($B$3-$B$5)*$C$2)*NORMSDIST(-V182)+$E182*NORMSDIST(-W182))*EXP(-$B$3*$C$2)</f>
        <v>165.0899158801306</v>
      </c>
      <c r="Z182" s="6">
        <f t="shared" si="11"/>
        <v>1.7999999999999998</v>
      </c>
      <c r="AA182" s="2">
        <f xml:space="preserve"> (LN($B$1/$E182)+($B$3-$B$5)*$C$2)/(Z182*SQRT($C$2))+Z182*SQRT($C$2)/2</f>
        <v>-0.38678761898611447</v>
      </c>
      <c r="AB182" s="2">
        <f xml:space="preserve"> (AA182-Z182*SQRT($C$2))</f>
        <v>-2.3313902653009841</v>
      </c>
      <c r="AC182" s="4">
        <f>($B$1*EXP(($B$3-$B$5)*$C$2)*NORMSDIST(AA182)-$E182*NORMSDIST(AB182))*EXP(-$B$3*$C$2)</f>
        <v>2.6349631536206211</v>
      </c>
      <c r="AD182" s="5">
        <f>(-$B$1*EXP(($B$3-$B$5)*$C$2)*NORMSDIST(-AA182)+$E182*NORMSDIST(-AB182))*EXP(-$B$3*$C$2)</f>
        <v>165.80660791606715</v>
      </c>
    </row>
    <row r="183" spans="5:30" x14ac:dyDescent="0.15">
      <c r="E183" s="15">
        <v>177</v>
      </c>
      <c r="F183" s="6">
        <f t="shared" si="8"/>
        <v>1.2000000000000002</v>
      </c>
      <c r="G183" s="2">
        <f xml:space="preserve"> (LN($B$1/$E183)+($B$3-$B$5)*$C$2)/(F183*SQRT($C$2))+F183*SQRT($C$2)/2</f>
        <v>-1.394802887347216</v>
      </c>
      <c r="H183" s="2">
        <f xml:space="preserve"> (G183-F183*SQRT($C$2))</f>
        <v>-2.6912046515571291</v>
      </c>
      <c r="I183" s="4">
        <f>($B$1*EXP(($B$3-$B$5)*$C$2)*NORMSDIST(G183)-$E183*NORMSDIST(H183))*EXP(-$B$3*$C$2)</f>
        <v>0.39032466501884955</v>
      </c>
      <c r="J183" s="5">
        <f>(-$B$1*EXP(($B$3-$B$5)*$C$2)*NORMSDIST(-G183)+$E183*NORMSDIST(-H183))*EXP(-$B$3*$C$2)</f>
        <v>164.56010377270658</v>
      </c>
      <c r="K183" s="6">
        <f t="shared" si="9"/>
        <v>1.35</v>
      </c>
      <c r="L183" s="2">
        <f xml:space="preserve"> (LN($B$1/$E183)+($B$3-$B$5)*$C$2)/(K183*SQRT($C$2))+K183*SQRT($C$2)/2</f>
        <v>-1.0867773582560776</v>
      </c>
      <c r="M183" s="2">
        <f xml:space="preserve"> (L183-K183*SQRT($C$2))</f>
        <v>-2.5452293429922301</v>
      </c>
      <c r="N183" s="4">
        <f>($B$1*EXP(($B$3-$B$5)*$C$2)*NORMSDIST(L183)-$E183*NORMSDIST(M183))*EXP(-$B$3*$C$2)</f>
        <v>0.76742522436848959</v>
      </c>
      <c r="O183" s="5">
        <f>(-$B$1*EXP(($B$3-$B$5)*$C$2)*NORMSDIST(-L183)+$E183*NORMSDIST(-M183))*EXP(-$B$3*$C$2)</f>
        <v>164.93720433205621</v>
      </c>
      <c r="P183" s="6">
        <f>B$4</f>
        <v>1.5</v>
      </c>
      <c r="Q183" s="2">
        <f xml:space="preserve"> (LN($B$1/$E183)+($B$3-$B$5)*$C$2)/(P183*SQRT($C$2))+P183*SQRT($C$2)/2</f>
        <v>-0.82415191293054268</v>
      </c>
      <c r="R183" s="2">
        <f xml:space="preserve"> (Q183-P183*SQRT($C$2))</f>
        <v>-2.444654118192934</v>
      </c>
      <c r="S183" s="4">
        <f>($B$1*EXP(($B$3-$B$5)*$C$2)*NORMSDIST(Q183)-$E183*NORMSDIST(R183))*EXP(-$B$3*$C$2)</f>
        <v>1.2808053499323733</v>
      </c>
      <c r="T183" s="5">
        <f>(-$B$1*EXP(($B$3-$B$5)*$C$2)*NORMSDIST(-Q183)+$E183*NORMSDIST(-R183))*EXP(-$B$3*$C$2)</f>
        <v>165.4505844576201</v>
      </c>
      <c r="U183" s="6">
        <f t="shared" si="10"/>
        <v>1.6500000000000001</v>
      </c>
      <c r="V183" s="2">
        <f xml:space="preserve"> (LN($B$1/$E183)+($B$3-$B$5)*$C$2)/(U183*SQRT($C$2))+U183*SQRT($C$2)/2</f>
        <v>-0.59454471034362866</v>
      </c>
      <c r="W183" s="2">
        <f xml:space="preserve"> (V183-U183*SQRT($C$2))</f>
        <v>-2.3770971361322593</v>
      </c>
      <c r="X183" s="4">
        <f>($B$1*EXP(($B$3-$B$5)*$C$2)*NORMSDIST(V183)-$E183*NORMSDIST(W183))*EXP(-$B$3*$C$2)</f>
        <v>1.9095250689252108</v>
      </c>
      <c r="Y183" s="5">
        <f>(-$B$1*EXP(($B$3-$B$5)*$C$2)*NORMSDIST(-V183)+$E183*NORMSDIST(-W183))*EXP(-$B$3*$C$2)</f>
        <v>166.07930417661294</v>
      </c>
      <c r="Z183" s="6">
        <f t="shared" si="11"/>
        <v>1.7999999999999998</v>
      </c>
      <c r="AA183" s="2">
        <f xml:space="preserve"> (LN($B$1/$E183)+($B$3-$B$5)*$C$2)/(Z183*SQRT($C$2))+Z183*SQRT($C$2)/2</f>
        <v>-0.38970118981068069</v>
      </c>
      <c r="AB183" s="2">
        <f xml:space="preserve"> (AA183-Z183*SQRT($C$2))</f>
        <v>-2.3343038361255504</v>
      </c>
      <c r="AC183" s="4">
        <f>($B$1*EXP(($B$3-$B$5)*$C$2)*NORMSDIST(AA183)-$E183*NORMSDIST(AB183))*EXP(-$B$3*$C$2)</f>
        <v>2.6251534167484438</v>
      </c>
      <c r="AD183" s="5">
        <f>(-$B$1*EXP(($B$3-$B$5)*$C$2)*NORMSDIST(-AA183)+$E183*NORMSDIST(-AB183))*EXP(-$B$3*$C$2)</f>
        <v>166.79493252443615</v>
      </c>
    </row>
    <row r="184" spans="5:30" x14ac:dyDescent="0.15">
      <c r="E184" s="15">
        <v>178</v>
      </c>
      <c r="F184" s="6">
        <f t="shared" si="8"/>
        <v>1.2000000000000002</v>
      </c>
      <c r="G184" s="2">
        <f xml:space="preserve"> (LN($B$1/$E184)+($B$3-$B$5)*$C$2)/(F184*SQRT($C$2))+F184*SQRT($C$2)/2</f>
        <v>-1.3991486217281697</v>
      </c>
      <c r="H184" s="2">
        <f xml:space="preserve"> (G184-F184*SQRT($C$2))</f>
        <v>-2.6955503859380832</v>
      </c>
      <c r="I184" s="4">
        <f>($B$1*EXP(($B$3-$B$5)*$C$2)*NORMSDIST(G184)-$E184*NORMSDIST(H184))*EXP(-$B$3*$C$2)</f>
        <v>0.38679465584089834</v>
      </c>
      <c r="J184" s="5">
        <f>(-$B$1*EXP(($B$3-$B$5)*$C$2)*NORMSDIST(-G184)+$E184*NORMSDIST(-H184))*EXP(-$B$3*$C$2)</f>
        <v>165.55470810876977</v>
      </c>
      <c r="K184" s="6">
        <f t="shared" si="9"/>
        <v>1.35</v>
      </c>
      <c r="L184" s="2">
        <f xml:space="preserve"> (LN($B$1/$E184)+($B$3-$B$5)*$C$2)/(K184*SQRT($C$2))+K184*SQRT($C$2)/2</f>
        <v>-1.0906402332613696</v>
      </c>
      <c r="M184" s="2">
        <f xml:space="preserve"> (L184-K184*SQRT($C$2))</f>
        <v>-2.5490922179975222</v>
      </c>
      <c r="N184" s="4">
        <f>($B$1*EXP(($B$3-$B$5)*$C$2)*NORMSDIST(L184)-$E184*NORMSDIST(M184))*EXP(-$B$3*$C$2)</f>
        <v>0.76200518960544961</v>
      </c>
      <c r="O184" s="5">
        <f>(-$B$1*EXP(($B$3-$B$5)*$C$2)*NORMSDIST(-L184)+$E184*NORMSDIST(-M184))*EXP(-$B$3*$C$2)</f>
        <v>165.92991864253435</v>
      </c>
      <c r="P184" s="6">
        <f>B$4</f>
        <v>1.5</v>
      </c>
      <c r="Q184" s="2">
        <f xml:space="preserve"> (LN($B$1/$E184)+($B$3-$B$5)*$C$2)/(P184*SQRT($C$2))+P184*SQRT($C$2)/2</f>
        <v>-0.82762850043530556</v>
      </c>
      <c r="R184" s="2">
        <f xml:space="preserve"> (Q184-P184*SQRT($C$2))</f>
        <v>-2.4481307056976971</v>
      </c>
      <c r="S184" s="4">
        <f>($B$1*EXP(($B$3-$B$5)*$C$2)*NORMSDIST(Q184)-$E184*NORMSDIST(R184))*EXP(-$B$3*$C$2)</f>
        <v>1.2736041252697132</v>
      </c>
      <c r="T184" s="5">
        <f>(-$B$1*EXP(($B$3-$B$5)*$C$2)*NORMSDIST(-Q184)+$E184*NORMSDIST(-R184))*EXP(-$B$3*$C$2)</f>
        <v>166.44151757819864</v>
      </c>
      <c r="U184" s="6">
        <f t="shared" si="10"/>
        <v>1.6500000000000001</v>
      </c>
      <c r="V184" s="2">
        <f xml:space="preserve"> (LN($B$1/$E184)+($B$3-$B$5)*$C$2)/(U184*SQRT($C$2))+U184*SQRT($C$2)/2</f>
        <v>-0.59770524443886741</v>
      </c>
      <c r="W184" s="2">
        <f xml:space="preserve"> (V184-U184*SQRT($C$2))</f>
        <v>-2.3802576702274982</v>
      </c>
      <c r="X184" s="4">
        <f>($B$1*EXP(($B$3-$B$5)*$C$2)*NORMSDIST(V184)-$E184*NORMSDIST(W184))*EXP(-$B$3*$C$2)</f>
        <v>1.9008538512285309</v>
      </c>
      <c r="Y184" s="5">
        <f>(-$B$1*EXP(($B$3-$B$5)*$C$2)*NORMSDIST(-V184)+$E184*NORMSDIST(-W184))*EXP(-$B$3*$C$2)</f>
        <v>167.06876730415743</v>
      </c>
      <c r="Z184" s="6">
        <f t="shared" si="11"/>
        <v>1.7999999999999998</v>
      </c>
      <c r="AA184" s="2">
        <f xml:space="preserve"> (LN($B$1/$E184)+($B$3-$B$5)*$C$2)/(Z184*SQRT($C$2))+Z184*SQRT($C$2)/2</f>
        <v>-0.39259834606464972</v>
      </c>
      <c r="AB184" s="2">
        <f xml:space="preserve"> (AA184-Z184*SQRT($C$2))</f>
        <v>-2.3372009923795192</v>
      </c>
      <c r="AC184" s="4">
        <f>($B$1*EXP(($B$3-$B$5)*$C$2)*NORMSDIST(AA184)-$E184*NORMSDIST(AB184))*EXP(-$B$3*$C$2)</f>
        <v>2.6154195503855986</v>
      </c>
      <c r="AD184" s="5">
        <f>(-$B$1*EXP(($B$3-$B$5)*$C$2)*NORMSDIST(-AA184)+$E184*NORMSDIST(-AB184))*EXP(-$B$3*$C$2)</f>
        <v>167.78333300331451</v>
      </c>
    </row>
    <row r="185" spans="5:30" x14ac:dyDescent="0.15">
      <c r="E185" s="15">
        <v>179</v>
      </c>
      <c r="F185" s="6">
        <f t="shared" si="8"/>
        <v>1.2000000000000002</v>
      </c>
      <c r="G185" s="2">
        <f xml:space="preserve"> (LN($B$1/$E185)+($B$3-$B$5)*$C$2)/(F185*SQRT($C$2))+F185*SQRT($C$2)/2</f>
        <v>-1.4034700101305408</v>
      </c>
      <c r="H185" s="2">
        <f xml:space="preserve"> (G185-F185*SQRT($C$2))</f>
        <v>-2.6998717743404539</v>
      </c>
      <c r="I185" s="4">
        <f>($B$1*EXP(($B$3-$B$5)*$C$2)*NORMSDIST(G185)-$E185*NORMSDIST(H185))*EXP(-$B$3*$C$2)</f>
        <v>0.38331026747674274</v>
      </c>
      <c r="J185" s="5">
        <f>(-$B$1*EXP(($B$3-$B$5)*$C$2)*NORMSDIST(-G185)+$E185*NORMSDIST(-H185))*EXP(-$B$3*$C$2)</f>
        <v>166.54935806564683</v>
      </c>
      <c r="K185" s="6">
        <f t="shared" si="9"/>
        <v>1.35</v>
      </c>
      <c r="L185" s="2">
        <f xml:space="preserve"> (LN($B$1/$E185)+($B$3-$B$5)*$C$2)/(K185*SQRT($C$2))+K185*SQRT($C$2)/2</f>
        <v>-1.0944814673968106</v>
      </c>
      <c r="M185" s="2">
        <f xml:space="preserve"> (L185-K185*SQRT($C$2))</f>
        <v>-2.552933452132963</v>
      </c>
      <c r="N185" s="4">
        <f>($B$1*EXP(($B$3-$B$5)*$C$2)*NORMSDIST(L185)-$E185*NORMSDIST(M185))*EXP(-$B$3*$C$2)</f>
        <v>0.75664469409307578</v>
      </c>
      <c r="O185" s="5">
        <f>(-$B$1*EXP(($B$3-$B$5)*$C$2)*NORMSDIST(-L185)+$E185*NORMSDIST(-M185))*EXP(-$B$3*$C$2)</f>
        <v>166.92269249226314</v>
      </c>
      <c r="P185" s="6">
        <f>B$4</f>
        <v>1.5</v>
      </c>
      <c r="Q185" s="2">
        <f xml:space="preserve"> (LN($B$1/$E185)+($B$3-$B$5)*$C$2)/(P185*SQRT($C$2))+P185*SQRT($C$2)/2</f>
        <v>-0.83108561115720259</v>
      </c>
      <c r="R185" s="2">
        <f xml:space="preserve"> (Q185-P185*SQRT($C$2))</f>
        <v>-2.4515878164195941</v>
      </c>
      <c r="S185" s="4">
        <f>($B$1*EXP(($B$3-$B$5)*$C$2)*NORMSDIST(Q185)-$E185*NORMSDIST(R185))*EXP(-$B$3*$C$2)</f>
        <v>1.2664718611968182</v>
      </c>
      <c r="T185" s="5">
        <f>(-$B$1*EXP(($B$3-$B$5)*$C$2)*NORMSDIST(-Q185)+$E185*NORMSDIST(-R185))*EXP(-$B$3*$C$2)</f>
        <v>167.4325196593669</v>
      </c>
      <c r="U185" s="6">
        <f t="shared" si="10"/>
        <v>1.6500000000000001</v>
      </c>
      <c r="V185" s="2">
        <f xml:space="preserve"> (LN($B$1/$E185)+($B$3-$B$5)*$C$2)/(U185*SQRT($C$2))+U185*SQRT($C$2)/2</f>
        <v>-0.60084807236786475</v>
      </c>
      <c r="W185" s="2">
        <f xml:space="preserve"> (V185-U185*SQRT($C$2))</f>
        <v>-2.3834004981564956</v>
      </c>
      <c r="X185" s="4">
        <f>($B$1*EXP(($B$3-$B$5)*$C$2)*NORMSDIST(V185)-$E185*NORMSDIST(W185))*EXP(-$B$3*$C$2)</f>
        <v>1.8922564868665608</v>
      </c>
      <c r="Y185" s="5">
        <f>(-$B$1*EXP(($B$3-$B$5)*$C$2)*NORMSDIST(-V185)+$E185*NORMSDIST(-W185))*EXP(-$B$3*$C$2)</f>
        <v>168.05830428503663</v>
      </c>
      <c r="Z185" s="6">
        <f t="shared" si="11"/>
        <v>1.7999999999999998</v>
      </c>
      <c r="AA185" s="2">
        <f xml:space="preserve"> (LN($B$1/$E185)+($B$3-$B$5)*$C$2)/(Z185*SQRT($C$2))+Z185*SQRT($C$2)/2</f>
        <v>-0.39547927166623043</v>
      </c>
      <c r="AB185" s="2">
        <f xml:space="preserve"> (AA185-Z185*SQRT($C$2))</f>
        <v>-2.3400819179811001</v>
      </c>
      <c r="AC185" s="4">
        <f>($B$1*EXP(($B$3-$B$5)*$C$2)*NORMSDIST(AA185)-$E185*NORMSDIST(AB185))*EXP(-$B$3*$C$2)</f>
        <v>2.6057606194688581</v>
      </c>
      <c r="AD185" s="5">
        <f>(-$B$1*EXP(($B$3-$B$5)*$C$2)*NORMSDIST(-AA185)+$E185*NORMSDIST(-AB185))*EXP(-$B$3*$C$2)</f>
        <v>168.77180841763894</v>
      </c>
    </row>
    <row r="186" spans="5:30" x14ac:dyDescent="0.15">
      <c r="E186" s="15">
        <v>180</v>
      </c>
      <c r="F186" s="6">
        <f t="shared" si="8"/>
        <v>1.2000000000000002</v>
      </c>
      <c r="G186" s="2">
        <f xml:space="preserve"> (LN($B$1/$E186)+($B$3-$B$5)*$C$2)/(F186*SQRT($C$2))+F186*SQRT($C$2)/2</f>
        <v>-1.4077673238208308</v>
      </c>
      <c r="H186" s="2">
        <f xml:space="preserve"> (G186-F186*SQRT($C$2))</f>
        <v>-2.7041690880307439</v>
      </c>
      <c r="I186" s="4">
        <f>($B$1*EXP(($B$3-$B$5)*$C$2)*NORMSDIST(G186)-$E186*NORMSDIST(H186))*EXP(-$B$3*$C$2)</f>
        <v>0.37987071924960075</v>
      </c>
      <c r="J186" s="5">
        <f>(-$B$1*EXP(($B$3-$B$5)*$C$2)*NORMSDIST(-G186)+$E186*NORMSDIST(-H186))*EXP(-$B$3*$C$2)</f>
        <v>167.54405286266083</v>
      </c>
      <c r="K186" s="6">
        <f t="shared" si="9"/>
        <v>1.35</v>
      </c>
      <c r="L186" s="2">
        <f xml:space="preserve"> (LN($B$1/$E186)+($B$3-$B$5)*$C$2)/(K186*SQRT($C$2))+K186*SQRT($C$2)/2</f>
        <v>-1.0983013017881793</v>
      </c>
      <c r="M186" s="2">
        <f xml:space="preserve"> (L186-K186*SQRT($C$2))</f>
        <v>-2.5567532865243319</v>
      </c>
      <c r="N186" s="4">
        <f>($B$1*EXP(($B$3-$B$5)*$C$2)*NORMSDIST(L186)-$E186*NORMSDIST(M186))*EXP(-$B$3*$C$2)</f>
        <v>0.75134282786087636</v>
      </c>
      <c r="O186" s="5">
        <f>(-$B$1*EXP(($B$3-$B$5)*$C$2)*NORMSDIST(-L186)+$E186*NORMSDIST(-M186))*EXP(-$B$3*$C$2)</f>
        <v>167.91552497127213</v>
      </c>
      <c r="P186" s="6">
        <f>B$4</f>
        <v>1.5</v>
      </c>
      <c r="Q186" s="2">
        <f xml:space="preserve"> (LN($B$1/$E186)+($B$3-$B$5)*$C$2)/(P186*SQRT($C$2))+P186*SQRT($C$2)/2</f>
        <v>-0.83452346210943429</v>
      </c>
      <c r="R186" s="2">
        <f xml:space="preserve"> (Q186-P186*SQRT($C$2))</f>
        <v>-2.4550256673718258</v>
      </c>
      <c r="S186" s="4">
        <f>($B$1*EXP(($B$3-$B$5)*$C$2)*NORMSDIST(Q186)-$E186*NORMSDIST(R186))*EXP(-$B$3*$C$2)</f>
        <v>1.2594075941027114</v>
      </c>
      <c r="T186" s="5">
        <f>(-$B$1*EXP(($B$3-$B$5)*$C$2)*NORMSDIST(-Q186)+$E186*NORMSDIST(-R186))*EXP(-$B$3*$C$2)</f>
        <v>168.42358973751399</v>
      </c>
      <c r="U186" s="6">
        <f t="shared" si="10"/>
        <v>1.6500000000000001</v>
      </c>
      <c r="V186" s="2">
        <f xml:space="preserve"> (LN($B$1/$E186)+($B$3-$B$5)*$C$2)/(U186*SQRT($C$2))+U186*SQRT($C$2)/2</f>
        <v>-0.60397339141534812</v>
      </c>
      <c r="W186" s="2">
        <f xml:space="preserve"> (V186-U186*SQRT($C$2))</f>
        <v>-2.3865258172039789</v>
      </c>
      <c r="X186" s="4">
        <f>($B$1*EXP(($B$3-$B$5)*$C$2)*NORMSDIST(V186)-$E186*NORMSDIST(W186))*EXP(-$B$3*$C$2)</f>
        <v>1.8837320155354413</v>
      </c>
      <c r="Y186" s="5">
        <f>(-$B$1*EXP(($B$3-$B$5)*$C$2)*NORMSDIST(-V186)+$E186*NORMSDIST(-W186))*EXP(-$B$3*$C$2)</f>
        <v>169.0479141589467</v>
      </c>
      <c r="Z186" s="6">
        <f t="shared" si="11"/>
        <v>1.7999999999999998</v>
      </c>
      <c r="AA186" s="2">
        <f xml:space="preserve"> (LN($B$1/$E186)+($B$3-$B$5)*$C$2)/(Z186*SQRT($C$2))+Z186*SQRT($C$2)/2</f>
        <v>-0.39834414745975699</v>
      </c>
      <c r="AB186" s="2">
        <f xml:space="preserve"> (AA186-Z186*SQRT($C$2))</f>
        <v>-2.3429467937746264</v>
      </c>
      <c r="AC186" s="4">
        <f>($B$1*EXP(($B$3-$B$5)*$C$2)*NORMSDIST(AA186)-$E186*NORMSDIST(AB186))*EXP(-$B$3*$C$2)</f>
        <v>2.5961757049853058</v>
      </c>
      <c r="AD186" s="5">
        <f>(-$B$1*EXP(($B$3-$B$5)*$C$2)*NORMSDIST(-AA186)+$E186*NORMSDIST(-AB186))*EXP(-$B$3*$C$2)</f>
        <v>169.76035784839655</v>
      </c>
    </row>
    <row r="187" spans="5:30" x14ac:dyDescent="0.15">
      <c r="E187" s="15">
        <v>181</v>
      </c>
      <c r="F187" s="6">
        <f t="shared" si="8"/>
        <v>1.2000000000000002</v>
      </c>
      <c r="G187" s="2">
        <f xml:space="preserve"> (LN($B$1/$E187)+($B$3-$B$5)*$C$2)/(F187*SQRT($C$2))+F187*SQRT($C$2)/2</f>
        <v>-1.4120408295569109</v>
      </c>
      <c r="H187" s="2">
        <f xml:space="preserve"> (G187-F187*SQRT($C$2))</f>
        <v>-2.7084425937668239</v>
      </c>
      <c r="I187" s="4">
        <f>($B$1*EXP(($B$3-$B$5)*$C$2)*NORMSDIST(G187)-$E187*NORMSDIST(H187))*EXP(-$B$3*$C$2)</f>
        <v>0.37647524726392145</v>
      </c>
      <c r="J187" s="5">
        <f>(-$B$1*EXP(($B$3-$B$5)*$C$2)*NORMSDIST(-G187)+$E187*NORMSDIST(-H187))*EXP(-$B$3*$C$2)</f>
        <v>168.53879173591636</v>
      </c>
      <c r="K187" s="6">
        <f t="shared" si="9"/>
        <v>1.35</v>
      </c>
      <c r="L187" s="2">
        <f xml:space="preserve"> (LN($B$1/$E187)+($B$3-$B$5)*$C$2)/(K187*SQRT($C$2))+K187*SQRT($C$2)/2</f>
        <v>-1.1020999735535841</v>
      </c>
      <c r="M187" s="2">
        <f xml:space="preserve"> (L187-K187*SQRT($C$2))</f>
        <v>-2.5605519582897367</v>
      </c>
      <c r="N187" s="4">
        <f>($B$1*EXP(($B$3-$B$5)*$C$2)*NORMSDIST(L187)-$E187*NORMSDIST(M187))*EXP(-$B$3*$C$2)</f>
        <v>0.74609869895513004</v>
      </c>
      <c r="O187" s="5">
        <f>(-$B$1*EXP(($B$3-$B$5)*$C$2)*NORMSDIST(-L187)+$E187*NORMSDIST(-M187))*EXP(-$B$3*$C$2)</f>
        <v>168.90841518760757</v>
      </c>
      <c r="P187" s="6">
        <f>B$4</f>
        <v>1.5</v>
      </c>
      <c r="Q187" s="2">
        <f xml:space="preserve"> (LN($B$1/$E187)+($B$3-$B$5)*$C$2)/(P187*SQRT($C$2))+P187*SQRT($C$2)/2</f>
        <v>-0.83794226669829863</v>
      </c>
      <c r="R187" s="2">
        <f xml:space="preserve"> (Q187-P187*SQRT($C$2))</f>
        <v>-2.4584444719606902</v>
      </c>
      <c r="S187" s="4">
        <f>($B$1*EXP(($B$3-$B$5)*$C$2)*NORMSDIST(Q187)-$E187*NORMSDIST(R187))*EXP(-$B$3*$C$2)</f>
        <v>1.2524103783031093</v>
      </c>
      <c r="T187" s="5">
        <f>(-$B$1*EXP(($B$3-$B$5)*$C$2)*NORMSDIST(-Q187)+$E187*NORMSDIST(-R187))*EXP(-$B$3*$C$2)</f>
        <v>169.41472686695556</v>
      </c>
      <c r="U187" s="6">
        <f t="shared" si="10"/>
        <v>1.6500000000000001</v>
      </c>
      <c r="V187" s="2">
        <f xml:space="preserve"> (LN($B$1/$E187)+($B$3-$B$5)*$C$2)/(U187*SQRT($C$2))+U187*SQRT($C$2)/2</f>
        <v>-0.60708139558704299</v>
      </c>
      <c r="W187" s="2">
        <f xml:space="preserve"> (V187-U187*SQRT($C$2))</f>
        <v>-2.3896338213756736</v>
      </c>
      <c r="X187" s="4">
        <f>($B$1*EXP(($B$3-$B$5)*$C$2)*NORMSDIST(V187)-$E187*NORMSDIST(W187))*EXP(-$B$3*$C$2)</f>
        <v>1.8752794939594313</v>
      </c>
      <c r="Y187" s="5">
        <f>(-$B$1*EXP(($B$3-$B$5)*$C$2)*NORMSDIST(-V187)+$E187*NORMSDIST(-W187))*EXP(-$B$3*$C$2)</f>
        <v>170.03759598261186</v>
      </c>
      <c r="Z187" s="6">
        <f t="shared" si="11"/>
        <v>1.7999999999999998</v>
      </c>
      <c r="AA187" s="2">
        <f xml:space="preserve"> (LN($B$1/$E187)+($B$3-$B$5)*$C$2)/(Z187*SQRT($C$2))+Z187*SQRT($C$2)/2</f>
        <v>-0.40119315128381061</v>
      </c>
      <c r="AB187" s="2">
        <f xml:space="preserve"> (AA187-Z187*SQRT($C$2))</f>
        <v>-2.3457957975986803</v>
      </c>
      <c r="AC187" s="4">
        <f>($B$1*EXP(($B$3-$B$5)*$C$2)*NORMSDIST(AA187)-$E187*NORMSDIST(AB187))*EXP(-$B$3*$C$2)</f>
        <v>2.5866639036173487</v>
      </c>
      <c r="AD187" s="5">
        <f>(-$B$1*EXP(($B$3-$B$5)*$C$2)*NORMSDIST(-AA187)+$E187*NORMSDIST(-AB187))*EXP(-$B$3*$C$2)</f>
        <v>170.7489803922698</v>
      </c>
    </row>
    <row r="188" spans="5:30" x14ac:dyDescent="0.15">
      <c r="E188" s="15">
        <v>182</v>
      </c>
      <c r="F188" s="6">
        <f t="shared" si="8"/>
        <v>1.2000000000000002</v>
      </c>
      <c r="G188" s="2">
        <f xml:space="preserve"> (LN($B$1/$E188)+($B$3-$B$5)*$C$2)/(F188*SQRT($C$2))+F188*SQRT($C$2)/2</f>
        <v>-1.4162907896873858</v>
      </c>
      <c r="H188" s="2">
        <f xml:space="preserve"> (G188-F188*SQRT($C$2))</f>
        <v>-2.7126925538972992</v>
      </c>
      <c r="I188" s="4">
        <f>($B$1*EXP(($B$3-$B$5)*$C$2)*NORMSDIST(G188)-$E188*NORMSDIST(H188))*EXP(-$B$3*$C$2)</f>
        <v>0.37312310396904447</v>
      </c>
      <c r="J188" s="5">
        <f>(-$B$1*EXP(($B$3-$B$5)*$C$2)*NORMSDIST(-G188)+$E188*NORMSDIST(-H188))*EXP(-$B$3*$C$2)</f>
        <v>169.53357393786263</v>
      </c>
      <c r="K188" s="6">
        <f t="shared" si="9"/>
        <v>1.35</v>
      </c>
      <c r="L188" s="2">
        <f xml:space="preserve"> (LN($B$1/$E188)+($B$3-$B$5)*$C$2)/(K188*SQRT($C$2))+K188*SQRT($C$2)/2</f>
        <v>-1.1058777158917841</v>
      </c>
      <c r="M188" s="2">
        <f xml:space="preserve"> (L188-K188*SQRT($C$2))</f>
        <v>-2.5643297006279364</v>
      </c>
      <c r="N188" s="4">
        <f>($B$1*EXP(($B$3-$B$5)*$C$2)*NORMSDIST(L188)-$E188*NORMSDIST(M188))*EXP(-$B$3*$C$2)</f>
        <v>0.74091143299853179</v>
      </c>
      <c r="O188" s="5">
        <f>(-$B$1*EXP(($B$3-$B$5)*$C$2)*NORMSDIST(-L188)+$E188*NORMSDIST(-M188))*EXP(-$B$3*$C$2)</f>
        <v>169.90136226689211</v>
      </c>
      <c r="P188" s="6">
        <f>B$4</f>
        <v>1.5</v>
      </c>
      <c r="Q188" s="2">
        <f xml:space="preserve"> (LN($B$1/$E188)+($B$3-$B$5)*$C$2)/(P188*SQRT($C$2))+P188*SQRT($C$2)/2</f>
        <v>-0.84134223480267856</v>
      </c>
      <c r="R188" s="2">
        <f xml:space="preserve"> (Q188-P188*SQRT($C$2))</f>
        <v>-2.4618444400650699</v>
      </c>
      <c r="S188" s="4">
        <f>($B$1*EXP(($B$3-$B$5)*$C$2)*NORMSDIST(Q188)-$E188*NORMSDIST(R188))*EXP(-$B$3*$C$2)</f>
        <v>1.245479285621687</v>
      </c>
      <c r="T188" s="5">
        <f>(-$B$1*EXP(($B$3-$B$5)*$C$2)*NORMSDIST(-Q188)+$E188*NORMSDIST(-R188))*EXP(-$B$3*$C$2)</f>
        <v>170.40593011951529</v>
      </c>
      <c r="U188" s="6">
        <f t="shared" si="10"/>
        <v>1.6500000000000001</v>
      </c>
      <c r="V188" s="2">
        <f xml:space="preserve"> (LN($B$1/$E188)+($B$3-$B$5)*$C$2)/(U188*SQRT($C$2))+U188*SQRT($C$2)/2</f>
        <v>-0.61017227568193377</v>
      </c>
      <c r="W188" s="2">
        <f xml:space="preserve"> (V188-U188*SQRT($C$2))</f>
        <v>-2.3927247014705646</v>
      </c>
      <c r="X188" s="4">
        <f>($B$1*EXP(($B$3-$B$5)*$C$2)*NORMSDIST(V188)-$E188*NORMSDIST(W188))*EXP(-$B$3*$C$2)</f>
        <v>1.866897995506424</v>
      </c>
      <c r="Y188" s="5">
        <f>(-$B$1*EXP(($B$3-$B$5)*$C$2)*NORMSDIST(-V188)+$E188*NORMSDIST(-W188))*EXP(-$B$3*$C$2)</f>
        <v>171.02734882940001</v>
      </c>
      <c r="Z188" s="6">
        <f t="shared" si="11"/>
        <v>1.7999999999999998</v>
      </c>
      <c r="AA188" s="2">
        <f xml:space="preserve"> (LN($B$1/$E188)+($B$3-$B$5)*$C$2)/(Z188*SQRT($C$2))+Z188*SQRT($C$2)/2</f>
        <v>-0.40402645803746051</v>
      </c>
      <c r="AB188" s="2">
        <f xml:space="preserve"> (AA188-Z188*SQRT($C$2))</f>
        <v>-2.3486291043523302</v>
      </c>
      <c r="AC188" s="4">
        <f>($B$1*EXP(($B$3-$B$5)*$C$2)*NORMSDIST(AA188)-$E188*NORMSDIST(AB188))*EXP(-$B$3*$C$2)</f>
        <v>2.5772243273973379</v>
      </c>
      <c r="AD188" s="5">
        <f>(-$B$1*EXP(($B$3-$B$5)*$C$2)*NORMSDIST(-AA188)+$E188*NORMSDIST(-AB188))*EXP(-$B$3*$C$2)</f>
        <v>171.73767516129095</v>
      </c>
    </row>
    <row r="189" spans="5:30" x14ac:dyDescent="0.15">
      <c r="E189" s="15">
        <v>183</v>
      </c>
      <c r="F189" s="6">
        <f t="shared" si="8"/>
        <v>1.2000000000000002</v>
      </c>
      <c r="G189" s="2">
        <f xml:space="preserve"> (LN($B$1/$E189)+($B$3-$B$5)*$C$2)/(F189*SQRT($C$2))+F189*SQRT($C$2)/2</f>
        <v>-1.4205174622482373</v>
      </c>
      <c r="H189" s="2">
        <f xml:space="preserve"> (G189-F189*SQRT($C$2))</f>
        <v>-2.7169192264581508</v>
      </c>
      <c r="I189" s="4">
        <f>($B$1*EXP(($B$3-$B$5)*$C$2)*NORMSDIST(G189)-$E189*NORMSDIST(H189))*EXP(-$B$3*$C$2)</f>
        <v>0.36981355773619551</v>
      </c>
      <c r="J189" s="5">
        <f>(-$B$1*EXP(($B$3-$B$5)*$C$2)*NORMSDIST(-G189)+$E189*NORMSDIST(-H189))*EXP(-$B$3*$C$2)</f>
        <v>170.52839873687097</v>
      </c>
      <c r="K189" s="6">
        <f t="shared" si="9"/>
        <v>1.35</v>
      </c>
      <c r="L189" s="2">
        <f xml:space="preserve"> (LN($B$1/$E189)+($B$3-$B$5)*$C$2)/(K189*SQRT($C$2))+K189*SQRT($C$2)/2</f>
        <v>-1.1096347581680963</v>
      </c>
      <c r="M189" s="2">
        <f xml:space="preserve"> (L189-K189*SQRT($C$2))</f>
        <v>-2.5680867429042484</v>
      </c>
      <c r="N189" s="4">
        <f>($B$1*EXP(($B$3-$B$5)*$C$2)*NORMSDIST(L189)-$E189*NORMSDIST(M189))*EXP(-$B$3*$C$2)</f>
        <v>0.73578017276268015</v>
      </c>
      <c r="O189" s="5">
        <f>(-$B$1*EXP(($B$3-$B$5)*$C$2)*NORMSDIST(-L189)+$E189*NORMSDIST(-M189))*EXP(-$B$3*$C$2)</f>
        <v>170.89436535189745</v>
      </c>
      <c r="P189" s="6">
        <f>B$4</f>
        <v>1.5</v>
      </c>
      <c r="Q189" s="2">
        <f xml:space="preserve"> (LN($B$1/$E189)+($B$3-$B$5)*$C$2)/(P189*SQRT($C$2))+P189*SQRT($C$2)/2</f>
        <v>-0.84472357285135968</v>
      </c>
      <c r="R189" s="2">
        <f xml:space="preserve"> (Q189-P189*SQRT($C$2))</f>
        <v>-2.465225778113751</v>
      </c>
      <c r="S189" s="4">
        <f>($B$1*EXP(($B$3-$B$5)*$C$2)*NORMSDIST(Q189)-$E189*NORMSDIST(R189))*EXP(-$B$3*$C$2)</f>
        <v>1.2386134049831319</v>
      </c>
      <c r="T189" s="5">
        <f>(-$B$1*EXP(($B$3-$B$5)*$C$2)*NORMSDIST(-Q189)+$E189*NORMSDIST(-R189))*EXP(-$B$3*$C$2)</f>
        <v>171.39719858411792</v>
      </c>
      <c r="U189" s="6">
        <f t="shared" si="10"/>
        <v>1.6500000000000001</v>
      </c>
      <c r="V189" s="2">
        <f xml:space="preserve"> (LN($B$1/$E189)+($B$3-$B$5)*$C$2)/(U189*SQRT($C$2))+U189*SQRT($C$2)/2</f>
        <v>-0.61324621936255286</v>
      </c>
      <c r="W189" s="2">
        <f xml:space="preserve"> (V189-U189*SQRT($C$2))</f>
        <v>-2.3957986451511837</v>
      </c>
      <c r="X189" s="4">
        <f>($B$1*EXP(($B$3-$B$5)*$C$2)*NORMSDIST(V189)-$E189*NORMSDIST(W189))*EXP(-$B$3*$C$2)</f>
        <v>1.8585866098140025</v>
      </c>
      <c r="Y189" s="5">
        <f>(-$B$1*EXP(($B$3-$B$5)*$C$2)*NORMSDIST(-V189)+$E189*NORMSDIST(-W189))*EXP(-$B$3*$C$2)</f>
        <v>172.01717178894876</v>
      </c>
      <c r="Z189" s="6">
        <f t="shared" si="11"/>
        <v>1.7999999999999998</v>
      </c>
      <c r="AA189" s="2">
        <f xml:space="preserve"> (LN($B$1/$E189)+($B$3-$B$5)*$C$2)/(Z189*SQRT($C$2))+Z189*SQRT($C$2)/2</f>
        <v>-0.40684423974469464</v>
      </c>
      <c r="AB189" s="2">
        <f xml:space="preserve"> (AA189-Z189*SQRT($C$2))</f>
        <v>-2.3514468860595641</v>
      </c>
      <c r="AC189" s="4">
        <f>($B$1*EXP(($B$3-$B$5)*$C$2)*NORMSDIST(AA189)-$E189*NORMSDIST(AB189))*EXP(-$B$3*$C$2)</f>
        <v>2.5678561033715259</v>
      </c>
      <c r="AD189" s="5">
        <f>(-$B$1*EXP(($B$3-$B$5)*$C$2)*NORMSDIST(-AA189)+$E189*NORMSDIST(-AB189))*EXP(-$B$3*$C$2)</f>
        <v>172.7264412825063</v>
      </c>
    </row>
    <row r="190" spans="5:30" x14ac:dyDescent="0.15">
      <c r="E190" s="15">
        <v>184</v>
      </c>
      <c r="F190" s="6">
        <f t="shared" si="8"/>
        <v>1.2000000000000002</v>
      </c>
      <c r="G190" s="2">
        <f xml:space="preserve"> (LN($B$1/$E190)+($B$3-$B$5)*$C$2)/(F190*SQRT($C$2))+F190*SQRT($C$2)/2</f>
        <v>-1.424721101056833</v>
      </c>
      <c r="H190" s="2">
        <f xml:space="preserve"> (G190-F190*SQRT($C$2))</f>
        <v>-2.7211228652667465</v>
      </c>
      <c r="I190" s="4">
        <f>($B$1*EXP(($B$3-$B$5)*$C$2)*NORMSDIST(G190)-$E190*NORMSDIST(H190))*EXP(-$B$3*$C$2)</f>
        <v>0.36654589244836694</v>
      </c>
      <c r="J190" s="5">
        <f>(-$B$1*EXP(($B$3-$B$5)*$C$2)*NORMSDIST(-G190)+$E190*NORMSDIST(-H190))*EXP(-$B$3*$C$2)</f>
        <v>171.5232654168243</v>
      </c>
      <c r="K190" s="6">
        <f t="shared" si="9"/>
        <v>1.35</v>
      </c>
      <c r="L190" s="2">
        <f xml:space="preserve"> (LN($B$1/$E190)+($B$3-$B$5)*$C$2)/(K190*SQRT($C$2))+K190*SQRT($C$2)/2</f>
        <v>-1.1133713259979594</v>
      </c>
      <c r="M190" s="2">
        <f xml:space="preserve"> (L190-K190*SQRT($C$2))</f>
        <v>-2.5718233107341115</v>
      </c>
      <c r="N190" s="4">
        <f>($B$1*EXP(($B$3-$B$5)*$C$2)*NORMSDIST(L190)-$E190*NORMSDIST(M190))*EXP(-$B$3*$C$2)</f>
        <v>0.73070407775297497</v>
      </c>
      <c r="O190" s="5">
        <f>(-$B$1*EXP(($B$3-$B$5)*$C$2)*NORMSDIST(-L190)+$E190*NORMSDIST(-M190))*EXP(-$B$3*$C$2)</f>
        <v>171.88742360212896</v>
      </c>
      <c r="P190" s="6">
        <f>B$4</f>
        <v>1.5</v>
      </c>
      <c r="Q190" s="2">
        <f xml:space="preserve"> (LN($B$1/$E190)+($B$3-$B$5)*$C$2)/(P190*SQRT($C$2))+P190*SQRT($C$2)/2</f>
        <v>-0.84808648389823638</v>
      </c>
      <c r="R190" s="2">
        <f xml:space="preserve"> (Q190-P190*SQRT($C$2))</f>
        <v>-2.4685886891606277</v>
      </c>
      <c r="S190" s="4">
        <f>($B$1*EXP(($B$3-$B$5)*$C$2)*NORMSDIST(Q190)-$E190*NORMSDIST(R190))*EXP(-$B$3*$C$2)</f>
        <v>1.2318118420176181</v>
      </c>
      <c r="T190" s="5">
        <f>(-$B$1*EXP(($B$3-$B$5)*$C$2)*NORMSDIST(-Q190)+$E190*NORMSDIST(-R190))*EXP(-$B$3*$C$2)</f>
        <v>172.38853136639358</v>
      </c>
      <c r="U190" s="6">
        <f t="shared" si="10"/>
        <v>1.6500000000000001</v>
      </c>
      <c r="V190" s="2">
        <f xml:space="preserve"> (LN($B$1/$E190)+($B$3-$B$5)*$C$2)/(U190*SQRT($C$2))+U190*SQRT($C$2)/2</f>
        <v>-0.61630341122334997</v>
      </c>
      <c r="W190" s="2">
        <f xml:space="preserve"> (V190-U190*SQRT($C$2))</f>
        <v>-2.3988558370119808</v>
      </c>
      <c r="X190" s="4">
        <f>($B$1*EXP(($B$3-$B$5)*$C$2)*NORMSDIST(V190)-$E190*NORMSDIST(W190))*EXP(-$B$3*$C$2)</f>
        <v>1.8503444424257363</v>
      </c>
      <c r="Y190" s="5">
        <f>(-$B$1*EXP(($B$3-$B$5)*$C$2)*NORMSDIST(-V190)+$E190*NORMSDIST(-W190))*EXP(-$B$3*$C$2)</f>
        <v>173.00706396680167</v>
      </c>
      <c r="Z190" s="6">
        <f t="shared" si="11"/>
        <v>1.7999999999999998</v>
      </c>
      <c r="AA190" s="2">
        <f xml:space="preserve"> (LN($B$1/$E190)+($B$3-$B$5)*$C$2)/(Z190*SQRT($C$2))+Z190*SQRT($C$2)/2</f>
        <v>-0.40964666561709195</v>
      </c>
      <c r="AB190" s="2">
        <f xml:space="preserve"> (AA190-Z190*SQRT($C$2))</f>
        <v>-2.3542493119319614</v>
      </c>
      <c r="AC190" s="4">
        <f>($B$1*EXP(($B$3-$B$5)*$C$2)*NORMSDIST(AA190)-$E190*NORMSDIST(AB190))*EXP(-$B$3*$C$2)</f>
        <v>2.5585583732730375</v>
      </c>
      <c r="AD190" s="5">
        <f>(-$B$1*EXP(($B$3-$B$5)*$C$2)*NORMSDIST(-AA190)+$E190*NORMSDIST(-AB190))*EXP(-$B$3*$C$2)</f>
        <v>173.71527789764895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理論価格推定一覧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2020-11-21T08:39:56Z</dcterms:created>
  <dcterms:modified xsi:type="dcterms:W3CDTF">2020-11-21T08:41:19Z</dcterms:modified>
</cp:coreProperties>
</file>